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_FilterDatabase" localSheetId="0" hidden="1">'Plan1'!$A$5:$E$102</definedName>
    <definedName name="_xlnm.Print_Area" localSheetId="0">'Plan1'!$A$2:$DJ$40</definedName>
  </definedNames>
  <calcPr fullCalcOnLoad="1"/>
</workbook>
</file>

<file path=xl/sharedStrings.xml><?xml version="1.0" encoding="utf-8"?>
<sst xmlns="http://schemas.openxmlformats.org/spreadsheetml/2006/main" count="267" uniqueCount="140">
  <si>
    <t>Retorno Semanal</t>
  </si>
  <si>
    <t>Veículo</t>
  </si>
  <si>
    <t>Data</t>
  </si>
  <si>
    <t>Valor</t>
  </si>
  <si>
    <t>A Hora do Sul</t>
  </si>
  <si>
    <t>A Tribuna</t>
  </si>
  <si>
    <t>Jornal da Manhã</t>
  </si>
  <si>
    <t>Título</t>
  </si>
  <si>
    <t>Unesc - Setor de Comunicação Social</t>
  </si>
  <si>
    <t>Assunto</t>
  </si>
  <si>
    <t>Seminário Futsal/Projeto Anjos do Futsal</t>
  </si>
  <si>
    <t>Arte e Cultura/Exposição</t>
  </si>
  <si>
    <t>Número de notícias</t>
  </si>
  <si>
    <t>Gilvan de França: "Outros Lugares" é o tema da exposição que abre a temporada...</t>
  </si>
  <si>
    <t>Gilvan de França: Hospital Regional de Araranguá também recebe nesta segunda-feira equipamentos elétricos...</t>
  </si>
  <si>
    <t>HRA/Celesc/Energia do Bem</t>
  </si>
  <si>
    <t>Gilvan de França: Direito</t>
  </si>
  <si>
    <t>Direito/Aula Inaugural</t>
  </si>
  <si>
    <t>Universidades voltam a discutir IR</t>
  </si>
  <si>
    <t>Reitoria/IR</t>
  </si>
  <si>
    <t>Paulo Coutinho: Seminário sobre futsal</t>
  </si>
  <si>
    <t>Competidores se preparam para o Audax 200</t>
  </si>
  <si>
    <t>Ciclismo/Marketing/Bike Point</t>
  </si>
  <si>
    <t>Energia do Bem chega ao Hospital Regional de Araranguá</t>
  </si>
  <si>
    <t>HRA e Celesc assinam convênio para troca de equipamentos elétricos</t>
  </si>
  <si>
    <t>João Paulo Messer: Dinheiro sim, visita quem sabe</t>
  </si>
  <si>
    <t>Reitoria/Ministro do Esporte</t>
  </si>
  <si>
    <t>Bola dá lugar a exemplo de solidariedade</t>
  </si>
  <si>
    <t>Futsal Feminino/Doação de Sangue</t>
  </si>
  <si>
    <t>Admex Beer espera 2,5 mil pessoas</t>
  </si>
  <si>
    <t>Administração/Festa/CA</t>
  </si>
  <si>
    <t>Inscrições abertas para estudar Educação Ambiental</t>
  </si>
  <si>
    <t>Sala Verde/Grupo de Estudos</t>
  </si>
  <si>
    <t>Futsal Masculino/Amistoso</t>
  </si>
  <si>
    <t>Siderópolis faz amistoso na sexta</t>
  </si>
  <si>
    <t>Administração</t>
  </si>
  <si>
    <t>Administradores Ampliando Conhecimento</t>
  </si>
  <si>
    <t>A Fucri: origem - I</t>
  </si>
  <si>
    <t>Artigor reitor</t>
  </si>
  <si>
    <t>Audax também para crianças</t>
  </si>
  <si>
    <t>Juan Garcia: Projeto</t>
  </si>
  <si>
    <t>Arte e Cultura/Quintas Culturais/Abadeus</t>
  </si>
  <si>
    <t>Convênio firmado entre Unesc e Justiça beneficiará crianças</t>
  </si>
  <si>
    <t>Pega/Horto Florestal/Justiça Federal</t>
  </si>
  <si>
    <t>Unesc firma parceria com Embrapa</t>
  </si>
  <si>
    <t>Parque Tecnológico/Instituto de Alimentos</t>
  </si>
  <si>
    <t>Zuleide Hermann: Nota - Foi sucesso a apresentação das crianças que compõem a Orquestra...</t>
  </si>
  <si>
    <t>Bancada catarinense no Congresso Nacional discute repasse do IR das universidades comunitárias</t>
  </si>
  <si>
    <t>A vida de transmite com um gesto</t>
  </si>
  <si>
    <t>Unesc na mídia - 28/3 a 3/4</t>
  </si>
  <si>
    <t>Adelor Lessa: Prazo menor</t>
  </si>
  <si>
    <t>Arquitetura/Plano Diretor</t>
  </si>
  <si>
    <t>Canal Auxiliar motiva vistoria em edificações</t>
  </si>
  <si>
    <t>IPAT/Fiscalização/Canal Auxiliar</t>
  </si>
  <si>
    <t>Clube assina termo em prol de museu</t>
  </si>
  <si>
    <t>Museu do Futebol/Muesc</t>
  </si>
  <si>
    <t>Unesc e Criciúma Esporte Clube criam Museu do Futebol</t>
  </si>
  <si>
    <t>Portal Engeplus</t>
  </si>
  <si>
    <t>Solidariedade em quadra</t>
  </si>
  <si>
    <t>A estreia da nova Siderópolis/FME Criciúma/Unesc</t>
  </si>
  <si>
    <t>Aula magna - Mestrado em Educação</t>
  </si>
  <si>
    <t>PPGE/Escola da Ponte</t>
  </si>
  <si>
    <t>Tem Audax para a criançada</t>
  </si>
  <si>
    <t>Sinfonia de Talentos na Unesc</t>
  </si>
  <si>
    <t>CPAE/Trote Solidário</t>
  </si>
  <si>
    <t>Trote responsável na Unesc</t>
  </si>
  <si>
    <t>Museu do Futebol, história viva no Tigre</t>
  </si>
  <si>
    <t>Ministro da Educação homenageado pela Unesc em junho</t>
  </si>
  <si>
    <t>Reitoria/Doutor Honoris Causa</t>
  </si>
  <si>
    <t>Siderópolis perde amistoso para Capivari</t>
  </si>
  <si>
    <t>Clicatribuna</t>
  </si>
  <si>
    <t>Siderópolis/Unesc disputa amistoso</t>
  </si>
  <si>
    <t>Unesc promove torneios de futevôlei e street ball</t>
  </si>
  <si>
    <t>Setor de Esportes/Campeonatos</t>
  </si>
  <si>
    <t>Atletas do futsal feminino da Unesc doam sangue</t>
  </si>
  <si>
    <t>Unesc e Tigre se unem na criação do Museu do Futebol</t>
  </si>
  <si>
    <t>Rádio Criciúma</t>
  </si>
  <si>
    <t>Tigre e Unesc assinam parceria para Museu do Criciúma Esporte Clube</t>
  </si>
  <si>
    <t>Termina o V Trote Solidário</t>
  </si>
  <si>
    <t>Criciúma ativa resgate histórico neste domingo</t>
  </si>
  <si>
    <t>Haddad vai receber título de Doutor Honoris Causa da Unesc</t>
  </si>
  <si>
    <t>Ministro da Educação vai receber título de Doutor Honoris Causa da Unesc</t>
  </si>
  <si>
    <t>Portal Universidade (BR)</t>
  </si>
  <si>
    <t>Portal Sul Notícias (SC)</t>
  </si>
  <si>
    <t>Audax 200 Unesc - Inscrições abertas</t>
  </si>
  <si>
    <t xml:space="preserve">Bazar do Hospital Regional de Araranguá </t>
  </si>
  <si>
    <t>Bazar HRA/AUnesc</t>
  </si>
  <si>
    <t>Hospital de Araranguá vai realizar bazar com produtos doados pela Receita Federal</t>
  </si>
  <si>
    <t xml:space="preserve">Unesc e Tigre ativam museu do futebol no HH </t>
  </si>
  <si>
    <t>Museu ganha peça que pertence ao Metropol</t>
  </si>
  <si>
    <t xml:space="preserve">Futsal Siderópolis tem partida amistosa na sexta-feira </t>
  </si>
  <si>
    <t>Audax 200 abre espaço para a garotada</t>
  </si>
  <si>
    <t>Curso em Design de Moda lança caderno de tendências‎</t>
  </si>
  <si>
    <t>Design de Moda/Caderno Tendências</t>
  </si>
  <si>
    <t>Vôlei de Forquilhinha estreia no Estadual Infantil</t>
  </si>
  <si>
    <t>Vôlei feminino/Estadual</t>
  </si>
  <si>
    <t>Parabéns aos recém-formados!</t>
  </si>
  <si>
    <t>Administração/Formatura</t>
  </si>
  <si>
    <t>Testes concorridos para o Tigrinhos nos Municípios em Morro da Fumaça</t>
  </si>
  <si>
    <t>Tigrinhos nos municípios/Criciúma E.C.</t>
  </si>
  <si>
    <t>Pesquisadora da Unesc entre destaques americanos</t>
  </si>
  <si>
    <t>PPGCS/Prêmio Jovem Talento</t>
  </si>
  <si>
    <t>Acordo internacional do Senai amplia competitividade da indústria</t>
  </si>
  <si>
    <t>Portal O Rio Branco (AC)</t>
  </si>
  <si>
    <t>Reitoria/Universidades espanholas</t>
  </si>
  <si>
    <t>Orquestra da Abadeus reinicia a turnê</t>
  </si>
  <si>
    <t>Universidades Espanholas buscam parcerias com instituições catarinenses</t>
  </si>
  <si>
    <t>Agenda cheia para a Orquestra da Abadeus</t>
  </si>
  <si>
    <t>Depois de Nova Veneza, Celesc firma convênio com Hospital de Araranguá</t>
  </si>
  <si>
    <t>Energia do Bem chega a Araranguá</t>
  </si>
  <si>
    <t>Jovem destaque da Unesc é indicada a prêmio internacional</t>
  </si>
  <si>
    <t>Portal Bahia Informa (BA)</t>
  </si>
  <si>
    <t>Portal Economia (SC)</t>
  </si>
  <si>
    <t>Portal O Cone Sul (RO)</t>
  </si>
  <si>
    <t>Site Gazeta do Arroio (SC)</t>
  </si>
  <si>
    <t>Unesc firma parceria com a Embrapa</t>
  </si>
  <si>
    <t>Site Jornal das Montanhas (MG)</t>
  </si>
  <si>
    <t xml:space="preserve">Ministro da Educação vai receber título de Doutor Honoris Causa </t>
  </si>
  <si>
    <t>Portal O Regional (SP)</t>
  </si>
  <si>
    <t>Audax 200 promove GP de Ciclismo Infantil</t>
  </si>
  <si>
    <t>Portal Natal Bike (RN)</t>
  </si>
  <si>
    <t>Desafio Audax 200 promove GP de Ciclismo Infantil</t>
  </si>
  <si>
    <t>Site Bike Magazine (SP)</t>
  </si>
  <si>
    <t>Site Mazobikers (PR)</t>
  </si>
  <si>
    <t>Portal Pedal (BR)</t>
  </si>
  <si>
    <t>Cooperação internacional amplia competitividade da indústria</t>
  </si>
  <si>
    <t>Portal Fiesc (SC)</t>
  </si>
  <si>
    <t>Portal Bom Dia Santa Catarina</t>
  </si>
  <si>
    <t xml:space="preserve">Jovens brasileiros são indicados a prêmio internacional </t>
  </si>
  <si>
    <t>Metrô News (SP)</t>
  </si>
  <si>
    <t>Portal Rio Maina (SC)</t>
  </si>
  <si>
    <t>Bike Action (BR)</t>
  </si>
  <si>
    <t>Site DiHITT (BR)</t>
  </si>
  <si>
    <t>News Rondônia (RO)</t>
  </si>
  <si>
    <t>Unesc dará título de Doutor Honoris Causa a Ministro da Educação</t>
  </si>
  <si>
    <t>Universia (BR)</t>
  </si>
  <si>
    <t>Site Jornal União (PR)</t>
  </si>
  <si>
    <t>Portal Net LM (SC)</t>
  </si>
  <si>
    <t>Site Primeira Hora Notícias (MG)</t>
  </si>
  <si>
    <t>Artigo reitor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</si>
</sst>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dd/mm/yy"/>
    <numFmt numFmtId="166" formatCode="[$R$-416]\ #,##0.00;[Red]\-[$R$-416]\ #,##0.00"/>
    <numFmt numFmtId="167" formatCode="dd/mm/yyyy"/>
    <numFmt numFmtId="168" formatCode="mmm/yyyy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164" fontId="3" fillId="0" borderId="13" xfId="47" applyFont="1" applyFill="1" applyBorder="1" applyAlignment="1" applyProtection="1">
      <alignment horizontal="center" vertical="center"/>
      <protection/>
    </xf>
    <xf numFmtId="164" fontId="3" fillId="0" borderId="14" xfId="47" applyFont="1" applyFill="1" applyBorder="1" applyAlignment="1" applyProtection="1">
      <alignment horizontal="center" vertical="center"/>
      <protection/>
    </xf>
    <xf numFmtId="164" fontId="1" fillId="0" borderId="15" xfId="47" applyFont="1" applyFill="1" applyBorder="1" applyAlignment="1" applyProtection="1">
      <alignment horizontal="center" vertical="center"/>
      <protection/>
    </xf>
    <xf numFmtId="164" fontId="1" fillId="0" borderId="16" xfId="47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PageLayoutView="0" workbookViewId="0" topLeftCell="A1">
      <selection activeCell="B51" sqref="B51"/>
    </sheetView>
  </sheetViews>
  <sheetFormatPr defaultColWidth="0" defaultRowHeight="12.75"/>
  <cols>
    <col min="1" max="1" width="23.28125" style="2" customWidth="1"/>
    <col min="2" max="2" width="78.28125" style="2" customWidth="1"/>
    <col min="3" max="3" width="29.28125" style="2" customWidth="1"/>
    <col min="4" max="4" width="12.00390625" style="9" customWidth="1"/>
    <col min="5" max="5" width="16.421875" style="4" customWidth="1"/>
    <col min="6" max="16384" width="0" style="5" hidden="1" customWidth="1"/>
  </cols>
  <sheetData>
    <row r="1" spans="1:5" ht="32.25" customHeight="1" thickBot="1">
      <c r="A1" s="25" t="s">
        <v>8</v>
      </c>
      <c r="B1" s="26"/>
      <c r="C1" s="26"/>
      <c r="D1" s="26"/>
      <c r="E1" s="27"/>
    </row>
    <row r="2" spans="1:5" ht="20.25" customHeight="1">
      <c r="A2" s="28" t="s">
        <v>49</v>
      </c>
      <c r="B2" s="29"/>
      <c r="C2" s="18" t="s">
        <v>12</v>
      </c>
      <c r="D2" s="23" t="s">
        <v>0</v>
      </c>
      <c r="E2" s="24"/>
    </row>
    <row r="3" spans="1:5" ht="18" customHeight="1" thickBot="1">
      <c r="A3" s="30">
        <v>2011</v>
      </c>
      <c r="B3" s="31"/>
      <c r="C3" s="20">
        <v>86</v>
      </c>
      <c r="D3" s="21">
        <f>SUM(E16:E169)</f>
        <v>9735.61</v>
      </c>
      <c r="E3" s="22"/>
    </row>
    <row r="4" ht="12" thickBot="1"/>
    <row r="5" spans="1:5" ht="19.5" customHeight="1" thickBot="1">
      <c r="A5" s="10" t="s">
        <v>1</v>
      </c>
      <c r="B5" s="10" t="s">
        <v>7</v>
      </c>
      <c r="C5" s="10" t="s">
        <v>9</v>
      </c>
      <c r="D5" s="11" t="s">
        <v>2</v>
      </c>
      <c r="E5" s="12" t="s">
        <v>3</v>
      </c>
    </row>
    <row r="6" spans="1:5" ht="19.5" customHeight="1">
      <c r="A6" s="15" t="s">
        <v>57</v>
      </c>
      <c r="B6" s="7" t="s">
        <v>94</v>
      </c>
      <c r="C6" s="7" t="s">
        <v>95</v>
      </c>
      <c r="D6" s="14">
        <v>40630</v>
      </c>
      <c r="E6" s="8">
        <v>60</v>
      </c>
    </row>
    <row r="7" spans="1:5" ht="19.5" customHeight="1">
      <c r="A7" s="15" t="s">
        <v>133</v>
      </c>
      <c r="B7" s="7" t="s">
        <v>110</v>
      </c>
      <c r="C7" s="7" t="s">
        <v>101</v>
      </c>
      <c r="D7" s="14">
        <v>40630</v>
      </c>
      <c r="E7" s="8"/>
    </row>
    <row r="8" spans="1:5" ht="19.5" customHeight="1">
      <c r="A8" s="15" t="s">
        <v>130</v>
      </c>
      <c r="B8" s="7" t="s">
        <v>110</v>
      </c>
      <c r="C8" s="7" t="s">
        <v>101</v>
      </c>
      <c r="D8" s="14">
        <v>40630</v>
      </c>
      <c r="E8" s="8"/>
    </row>
    <row r="9" spans="1:5" ht="19.5" customHeight="1">
      <c r="A9" s="15" t="s">
        <v>111</v>
      </c>
      <c r="B9" s="7" t="s">
        <v>110</v>
      </c>
      <c r="C9" s="7" t="s">
        <v>101</v>
      </c>
      <c r="D9" s="14">
        <v>40630</v>
      </c>
      <c r="E9" s="8"/>
    </row>
    <row r="10" spans="1:5" ht="19.5" customHeight="1">
      <c r="A10" s="15" t="s">
        <v>129</v>
      </c>
      <c r="B10" s="7" t="s">
        <v>128</v>
      </c>
      <c r="C10" s="7" t="s">
        <v>101</v>
      </c>
      <c r="D10" s="14">
        <v>40630</v>
      </c>
      <c r="E10" s="8"/>
    </row>
    <row r="11" spans="1:5" ht="19.5" customHeight="1">
      <c r="A11" s="15" t="s">
        <v>132</v>
      </c>
      <c r="B11" s="7" t="s">
        <v>110</v>
      </c>
      <c r="C11" s="7" t="s">
        <v>101</v>
      </c>
      <c r="D11" s="14">
        <v>40630</v>
      </c>
      <c r="E11" s="8"/>
    </row>
    <row r="12" spans="1:5" ht="19.5" customHeight="1">
      <c r="A12" s="15" t="s">
        <v>127</v>
      </c>
      <c r="B12" s="7" t="s">
        <v>110</v>
      </c>
      <c r="C12" s="7" t="s">
        <v>101</v>
      </c>
      <c r="D12" s="14">
        <v>40630</v>
      </c>
      <c r="E12" s="8"/>
    </row>
    <row r="13" spans="1:5" ht="19.5" customHeight="1">
      <c r="A13" s="15" t="s">
        <v>57</v>
      </c>
      <c r="B13" s="7" t="s">
        <v>100</v>
      </c>
      <c r="C13" s="7" t="s">
        <v>101</v>
      </c>
      <c r="D13" s="14">
        <v>40630</v>
      </c>
      <c r="E13" s="8">
        <v>60</v>
      </c>
    </row>
    <row r="14" spans="1:5" ht="19.5" customHeight="1">
      <c r="A14" s="7" t="s">
        <v>124</v>
      </c>
      <c r="B14" s="7" t="s">
        <v>84</v>
      </c>
      <c r="C14" s="7" t="s">
        <v>22</v>
      </c>
      <c r="D14" s="14">
        <v>40630</v>
      </c>
      <c r="E14" s="8"/>
    </row>
    <row r="15" spans="1:5" ht="19.5" customHeight="1">
      <c r="A15" s="7" t="s">
        <v>6</v>
      </c>
      <c r="B15" s="7" t="s">
        <v>47</v>
      </c>
      <c r="C15" s="7" t="s">
        <v>19</v>
      </c>
      <c r="D15" s="14">
        <v>40630</v>
      </c>
      <c r="E15" s="8">
        <f>16*4*9.07</f>
        <v>580.48</v>
      </c>
    </row>
    <row r="16" spans="1:5" s="2" customFormat="1" ht="19.5" customHeight="1">
      <c r="A16" s="7" t="s">
        <v>4</v>
      </c>
      <c r="B16" s="7" t="s">
        <v>13</v>
      </c>
      <c r="C16" s="7" t="s">
        <v>11</v>
      </c>
      <c r="D16" s="14">
        <v>40630</v>
      </c>
      <c r="E16" s="8">
        <f>4*5.5</f>
        <v>22</v>
      </c>
    </row>
    <row r="17" spans="1:5" s="2" customFormat="1" ht="19.5" customHeight="1">
      <c r="A17" s="7" t="s">
        <v>4</v>
      </c>
      <c r="B17" s="7" t="s">
        <v>14</v>
      </c>
      <c r="C17" s="7" t="s">
        <v>15</v>
      </c>
      <c r="D17" s="14">
        <v>40630</v>
      </c>
      <c r="E17" s="8">
        <f>4*5.5</f>
        <v>22</v>
      </c>
    </row>
    <row r="18" spans="1:5" s="2" customFormat="1" ht="19.5" customHeight="1">
      <c r="A18" s="7" t="s">
        <v>4</v>
      </c>
      <c r="B18" s="7" t="s">
        <v>16</v>
      </c>
      <c r="C18" s="7" t="s">
        <v>17</v>
      </c>
      <c r="D18" s="14">
        <v>40630</v>
      </c>
      <c r="E18" s="8">
        <f>7*5.5</f>
        <v>38.5</v>
      </c>
    </row>
    <row r="19" spans="1:5" s="2" customFormat="1" ht="19.5" customHeight="1">
      <c r="A19" s="15" t="s">
        <v>5</v>
      </c>
      <c r="B19" s="15" t="s">
        <v>18</v>
      </c>
      <c r="C19" s="7" t="s">
        <v>19</v>
      </c>
      <c r="D19" s="14">
        <v>40630</v>
      </c>
      <c r="E19" s="8">
        <f>30*3*8.2</f>
        <v>737.9999999999999</v>
      </c>
    </row>
    <row r="20" spans="1:5" s="2" customFormat="1" ht="19.5" customHeight="1">
      <c r="A20" s="15" t="s">
        <v>5</v>
      </c>
      <c r="B20" s="13" t="s">
        <v>20</v>
      </c>
      <c r="C20" s="15" t="s">
        <v>10</v>
      </c>
      <c r="D20" s="14">
        <v>40630</v>
      </c>
      <c r="E20" s="8">
        <f>6*8.2</f>
        <v>49.199999999999996</v>
      </c>
    </row>
    <row r="21" spans="1:5" s="2" customFormat="1" ht="19.5" customHeight="1">
      <c r="A21" s="15" t="s">
        <v>5</v>
      </c>
      <c r="B21" s="13" t="s">
        <v>21</v>
      </c>
      <c r="C21" s="15" t="s">
        <v>22</v>
      </c>
      <c r="D21" s="14">
        <v>40630</v>
      </c>
      <c r="E21" s="8">
        <f>3*5*8.2</f>
        <v>122.99999999999999</v>
      </c>
    </row>
    <row r="22" spans="1:5" s="2" customFormat="1" ht="19.5" customHeight="1">
      <c r="A22" s="15" t="s">
        <v>57</v>
      </c>
      <c r="B22" s="13" t="s">
        <v>109</v>
      </c>
      <c r="C22" s="7" t="s">
        <v>15</v>
      </c>
      <c r="D22" s="14">
        <v>40630</v>
      </c>
      <c r="E22" s="8">
        <v>60</v>
      </c>
    </row>
    <row r="23" spans="1:5" s="2" customFormat="1" ht="19.5" customHeight="1">
      <c r="A23" s="15" t="s">
        <v>70</v>
      </c>
      <c r="B23" s="13" t="s">
        <v>108</v>
      </c>
      <c r="C23" s="7" t="s">
        <v>15</v>
      </c>
      <c r="D23" s="14">
        <v>40630</v>
      </c>
      <c r="E23" s="8">
        <v>60</v>
      </c>
    </row>
    <row r="24" spans="1:5" s="2" customFormat="1" ht="19.5" customHeight="1">
      <c r="A24" s="15" t="s">
        <v>113</v>
      </c>
      <c r="B24" s="13" t="s">
        <v>110</v>
      </c>
      <c r="C24" s="7" t="s">
        <v>101</v>
      </c>
      <c r="D24" s="14">
        <v>40631</v>
      </c>
      <c r="E24" s="8"/>
    </row>
    <row r="25" spans="1:5" s="2" customFormat="1" ht="19.5" customHeight="1">
      <c r="A25" s="15" t="s">
        <v>70</v>
      </c>
      <c r="B25" s="13" t="s">
        <v>71</v>
      </c>
      <c r="C25" s="15" t="s">
        <v>33</v>
      </c>
      <c r="D25" s="14">
        <v>40631</v>
      </c>
      <c r="E25" s="8">
        <v>60</v>
      </c>
    </row>
    <row r="26" spans="1:5" s="2" customFormat="1" ht="19.5" customHeight="1">
      <c r="A26" s="15" t="s">
        <v>57</v>
      </c>
      <c r="B26" s="13" t="s">
        <v>59</v>
      </c>
      <c r="C26" s="15" t="s">
        <v>33</v>
      </c>
      <c r="D26" s="14">
        <v>40631</v>
      </c>
      <c r="E26" s="8">
        <v>60</v>
      </c>
    </row>
    <row r="27" spans="1:5" s="2" customFormat="1" ht="19.5" customHeight="1">
      <c r="A27" s="15" t="s">
        <v>83</v>
      </c>
      <c r="B27" s="13" t="s">
        <v>105</v>
      </c>
      <c r="C27" s="15" t="s">
        <v>41</v>
      </c>
      <c r="D27" s="14">
        <v>40631</v>
      </c>
      <c r="E27" s="8"/>
    </row>
    <row r="28" spans="1:5" s="2" customFormat="1" ht="19.5" customHeight="1">
      <c r="A28" s="15" t="s">
        <v>83</v>
      </c>
      <c r="B28" s="13" t="s">
        <v>90</v>
      </c>
      <c r="C28" s="15" t="s">
        <v>33</v>
      </c>
      <c r="D28" s="14">
        <v>40631</v>
      </c>
      <c r="E28" s="8"/>
    </row>
    <row r="29" spans="1:5" s="2" customFormat="1" ht="19.5" customHeight="1">
      <c r="A29" s="15" t="s">
        <v>57</v>
      </c>
      <c r="B29" s="13" t="s">
        <v>58</v>
      </c>
      <c r="C29" s="15" t="s">
        <v>28</v>
      </c>
      <c r="D29" s="14">
        <v>40631</v>
      </c>
      <c r="E29" s="8">
        <v>60</v>
      </c>
    </row>
    <row r="30" spans="1:5" s="2" customFormat="1" ht="19.5" customHeight="1">
      <c r="A30" s="15" t="s">
        <v>70</v>
      </c>
      <c r="B30" s="13" t="s">
        <v>92</v>
      </c>
      <c r="C30" s="15" t="s">
        <v>93</v>
      </c>
      <c r="D30" s="14">
        <v>40631</v>
      </c>
      <c r="E30" s="8">
        <v>60</v>
      </c>
    </row>
    <row r="31" spans="1:5" s="2" customFormat="1" ht="19.5" customHeight="1">
      <c r="A31" s="15" t="s">
        <v>70</v>
      </c>
      <c r="B31" s="13" t="s">
        <v>74</v>
      </c>
      <c r="C31" s="15" t="s">
        <v>28</v>
      </c>
      <c r="D31" s="14">
        <v>40631</v>
      </c>
      <c r="E31" s="8">
        <v>60</v>
      </c>
    </row>
    <row r="32" spans="1:5" s="2" customFormat="1" ht="19.5" customHeight="1">
      <c r="A32" s="15" t="s">
        <v>5</v>
      </c>
      <c r="B32" s="13" t="s">
        <v>23</v>
      </c>
      <c r="C32" s="7" t="s">
        <v>15</v>
      </c>
      <c r="D32" s="14">
        <v>40631</v>
      </c>
      <c r="E32" s="8">
        <f>4*2*8.2</f>
        <v>65.6</v>
      </c>
    </row>
    <row r="33" spans="1:5" s="2" customFormat="1" ht="19.5" customHeight="1">
      <c r="A33" s="7" t="s">
        <v>6</v>
      </c>
      <c r="B33" s="7" t="s">
        <v>24</v>
      </c>
      <c r="C33" s="7" t="s">
        <v>15</v>
      </c>
      <c r="D33" s="14">
        <v>40631</v>
      </c>
      <c r="E33" s="8">
        <f>10.78*16*4</f>
        <v>689.92</v>
      </c>
    </row>
    <row r="34" spans="1:5" s="2" customFormat="1" ht="19.5" customHeight="1">
      <c r="A34" s="15" t="s">
        <v>6</v>
      </c>
      <c r="B34" s="7" t="s">
        <v>25</v>
      </c>
      <c r="C34" s="7" t="s">
        <v>26</v>
      </c>
      <c r="D34" s="14">
        <v>40631</v>
      </c>
      <c r="E34" s="8">
        <f>3*2*15</f>
        <v>90</v>
      </c>
    </row>
    <row r="35" spans="1:5" s="2" customFormat="1" ht="19.5" customHeight="1">
      <c r="A35" s="15" t="s">
        <v>130</v>
      </c>
      <c r="B35" s="7" t="s">
        <v>119</v>
      </c>
      <c r="C35" s="7" t="s">
        <v>22</v>
      </c>
      <c r="D35" s="14">
        <v>40632</v>
      </c>
      <c r="E35" s="8"/>
    </row>
    <row r="36" spans="1:5" s="2" customFormat="1" ht="19.5" customHeight="1">
      <c r="A36" s="15" t="s">
        <v>5</v>
      </c>
      <c r="B36" s="7" t="s">
        <v>27</v>
      </c>
      <c r="C36" s="15" t="s">
        <v>28</v>
      </c>
      <c r="D36" s="14">
        <v>40632</v>
      </c>
      <c r="E36" s="8">
        <f>16*6*8.2</f>
        <v>787.1999999999999</v>
      </c>
    </row>
    <row r="37" spans="1:5" ht="19.5" customHeight="1">
      <c r="A37" s="15" t="s">
        <v>5</v>
      </c>
      <c r="B37" s="15" t="s">
        <v>29</v>
      </c>
      <c r="C37" s="7" t="s">
        <v>30</v>
      </c>
      <c r="D37" s="14">
        <v>40632</v>
      </c>
      <c r="E37" s="17">
        <f>13*6*9.2</f>
        <v>717.5999999999999</v>
      </c>
    </row>
    <row r="38" spans="1:5" ht="19.5" customHeight="1">
      <c r="A38" s="15" t="s">
        <v>5</v>
      </c>
      <c r="B38" s="15" t="s">
        <v>31</v>
      </c>
      <c r="C38" s="7" t="s">
        <v>32</v>
      </c>
      <c r="D38" s="14">
        <v>40632</v>
      </c>
      <c r="E38" s="17">
        <f>5*2*8.2</f>
        <v>82</v>
      </c>
    </row>
    <row r="39" spans="1:5" ht="19.5" customHeight="1">
      <c r="A39" s="15" t="s">
        <v>6</v>
      </c>
      <c r="B39" s="15" t="s">
        <v>48</v>
      </c>
      <c r="C39" s="15" t="s">
        <v>28</v>
      </c>
      <c r="D39" s="14">
        <v>40632</v>
      </c>
      <c r="E39" s="17">
        <f>16*6*9.07</f>
        <v>870.72</v>
      </c>
    </row>
    <row r="40" spans="1:5" ht="19.5" customHeight="1">
      <c r="A40" s="15" t="s">
        <v>6</v>
      </c>
      <c r="B40" s="15" t="s">
        <v>34</v>
      </c>
      <c r="C40" s="15" t="s">
        <v>33</v>
      </c>
      <c r="D40" s="14">
        <v>40632</v>
      </c>
      <c r="E40" s="17">
        <f>11*3*13.53</f>
        <v>446.48999999999995</v>
      </c>
    </row>
    <row r="41" spans="1:5" ht="19.5" customHeight="1">
      <c r="A41" s="15" t="s">
        <v>57</v>
      </c>
      <c r="B41" s="15" t="s">
        <v>60</v>
      </c>
      <c r="C41" s="15" t="s">
        <v>61</v>
      </c>
      <c r="D41" s="14">
        <v>40632</v>
      </c>
      <c r="E41" s="17">
        <v>60</v>
      </c>
    </row>
    <row r="42" spans="1:5" ht="19.5" customHeight="1">
      <c r="A42" s="15" t="s">
        <v>57</v>
      </c>
      <c r="B42" s="15" t="s">
        <v>62</v>
      </c>
      <c r="C42" s="15" t="s">
        <v>22</v>
      </c>
      <c r="D42" s="14">
        <v>40632</v>
      </c>
      <c r="E42" s="17">
        <v>60</v>
      </c>
    </row>
    <row r="43" spans="1:5" ht="19.5" customHeight="1">
      <c r="A43" s="15" t="s">
        <v>70</v>
      </c>
      <c r="B43" s="15" t="s">
        <v>91</v>
      </c>
      <c r="C43" s="15" t="s">
        <v>22</v>
      </c>
      <c r="D43" s="14">
        <v>40632</v>
      </c>
      <c r="E43" s="17">
        <v>60</v>
      </c>
    </row>
    <row r="44" spans="1:5" ht="19.5" customHeight="1">
      <c r="A44" s="15" t="s">
        <v>122</v>
      </c>
      <c r="B44" s="15" t="s">
        <v>121</v>
      </c>
      <c r="C44" s="15" t="s">
        <v>22</v>
      </c>
      <c r="D44" s="14">
        <v>40632</v>
      </c>
      <c r="E44" s="17"/>
    </row>
    <row r="45" spans="1:5" ht="19.5" customHeight="1">
      <c r="A45" s="15" t="s">
        <v>6</v>
      </c>
      <c r="B45" s="15" t="s">
        <v>35</v>
      </c>
      <c r="C45" s="15" t="s">
        <v>36</v>
      </c>
      <c r="D45" s="14">
        <v>40632</v>
      </c>
      <c r="E45" s="17">
        <f>17*15</f>
        <v>255</v>
      </c>
    </row>
    <row r="46" spans="1:5" ht="19.5" customHeight="1">
      <c r="A46" s="15" t="s">
        <v>123</v>
      </c>
      <c r="B46" s="15" t="s">
        <v>62</v>
      </c>
      <c r="C46" s="15" t="s">
        <v>22</v>
      </c>
      <c r="D46" s="14">
        <v>40633</v>
      </c>
      <c r="E46" s="17"/>
    </row>
    <row r="47" spans="1:5" ht="19.5" customHeight="1">
      <c r="A47" s="15" t="s">
        <v>118</v>
      </c>
      <c r="B47" s="15" t="s">
        <v>117</v>
      </c>
      <c r="C47" s="7" t="s">
        <v>68</v>
      </c>
      <c r="D47" s="14">
        <v>40633</v>
      </c>
      <c r="E47" s="17"/>
    </row>
    <row r="48" spans="1:5" ht="19.5" customHeight="1">
      <c r="A48" s="15" t="s">
        <v>112</v>
      </c>
      <c r="B48" s="15" t="s">
        <v>106</v>
      </c>
      <c r="C48" s="15" t="s">
        <v>104</v>
      </c>
      <c r="D48" s="14">
        <v>40633</v>
      </c>
      <c r="E48" s="17"/>
    </row>
    <row r="49" spans="1:5" ht="19.5" customHeight="1">
      <c r="A49" s="15" t="s">
        <v>70</v>
      </c>
      <c r="B49" s="15" t="s">
        <v>72</v>
      </c>
      <c r="C49" s="15" t="s">
        <v>73</v>
      </c>
      <c r="D49" s="14">
        <v>40633</v>
      </c>
      <c r="E49" s="17">
        <v>60</v>
      </c>
    </row>
    <row r="50" spans="1:5" ht="19.5" customHeight="1">
      <c r="A50" s="15" t="s">
        <v>70</v>
      </c>
      <c r="B50" s="15" t="s">
        <v>107</v>
      </c>
      <c r="C50" s="7" t="s">
        <v>41</v>
      </c>
      <c r="D50" s="14">
        <v>40633</v>
      </c>
      <c r="E50" s="17">
        <v>60</v>
      </c>
    </row>
    <row r="51" spans="1:5" ht="19.5" customHeight="1">
      <c r="A51" s="15" t="s">
        <v>70</v>
      </c>
      <c r="B51" s="15" t="s">
        <v>44</v>
      </c>
      <c r="C51" s="7" t="s">
        <v>45</v>
      </c>
      <c r="D51" s="14">
        <v>40633</v>
      </c>
      <c r="E51" s="17">
        <v>60</v>
      </c>
    </row>
    <row r="52" spans="1:5" ht="19.5" customHeight="1">
      <c r="A52" s="15" t="s">
        <v>5</v>
      </c>
      <c r="B52" s="15" t="s">
        <v>37</v>
      </c>
      <c r="C52" s="15" t="s">
        <v>139</v>
      </c>
      <c r="D52" s="14">
        <v>40633</v>
      </c>
      <c r="E52" s="8">
        <f>13*5*8.2</f>
        <v>533</v>
      </c>
    </row>
    <row r="53" spans="1:5" ht="19.5" customHeight="1">
      <c r="A53" s="15" t="s">
        <v>70</v>
      </c>
      <c r="B53" s="15" t="s">
        <v>96</v>
      </c>
      <c r="C53" s="15" t="s">
        <v>97</v>
      </c>
      <c r="D53" s="14">
        <v>40633</v>
      </c>
      <c r="E53" s="8">
        <v>60</v>
      </c>
    </row>
    <row r="54" spans="1:5" s="2" customFormat="1" ht="19.5" customHeight="1">
      <c r="A54" s="15" t="s">
        <v>5</v>
      </c>
      <c r="B54" s="7" t="s">
        <v>39</v>
      </c>
      <c r="C54" s="15" t="s">
        <v>22</v>
      </c>
      <c r="D54" s="14">
        <v>40633</v>
      </c>
      <c r="E54" s="8">
        <f>3*2*8.2</f>
        <v>49.199999999999996</v>
      </c>
    </row>
    <row r="55" spans="1:5" s="2" customFormat="1" ht="19.5" customHeight="1">
      <c r="A55" s="15" t="s">
        <v>76</v>
      </c>
      <c r="B55" s="7" t="s">
        <v>78</v>
      </c>
      <c r="C55" s="15" t="s">
        <v>64</v>
      </c>
      <c r="D55" s="14">
        <v>40633</v>
      </c>
      <c r="E55" s="8">
        <v>60</v>
      </c>
    </row>
    <row r="56" spans="1:5" s="2" customFormat="1" ht="19.5" customHeight="1">
      <c r="A56" s="15" t="s">
        <v>57</v>
      </c>
      <c r="B56" s="7" t="s">
        <v>63</v>
      </c>
      <c r="C56" s="7" t="s">
        <v>41</v>
      </c>
      <c r="D56" s="14">
        <v>40633</v>
      </c>
      <c r="E56" s="8">
        <v>60</v>
      </c>
    </row>
    <row r="57" spans="1:5" s="2" customFormat="1" ht="19.5" customHeight="1">
      <c r="A57" s="15" t="s">
        <v>57</v>
      </c>
      <c r="B57" s="7" t="s">
        <v>65</v>
      </c>
      <c r="C57" s="15" t="s">
        <v>64</v>
      </c>
      <c r="D57" s="14">
        <v>40633</v>
      </c>
      <c r="E57" s="8">
        <v>60</v>
      </c>
    </row>
    <row r="58" spans="1:5" s="2" customFormat="1" ht="19.5" customHeight="1">
      <c r="A58" s="15" t="s">
        <v>6</v>
      </c>
      <c r="B58" s="15" t="s">
        <v>37</v>
      </c>
      <c r="C58" s="15" t="s">
        <v>38</v>
      </c>
      <c r="D58" s="14">
        <v>40633</v>
      </c>
      <c r="E58" s="17">
        <f>12*6*13.53</f>
        <v>974.16</v>
      </c>
    </row>
    <row r="59" spans="1:5" s="2" customFormat="1" ht="19.5" customHeight="1">
      <c r="A59" s="15" t="s">
        <v>6</v>
      </c>
      <c r="B59" s="7" t="s">
        <v>40</v>
      </c>
      <c r="C59" s="7" t="s">
        <v>41</v>
      </c>
      <c r="D59" s="14">
        <v>40633</v>
      </c>
      <c r="E59" s="8">
        <f>6*12.67</f>
        <v>76.02</v>
      </c>
    </row>
    <row r="60" spans="1:5" s="2" customFormat="1" ht="19.5" customHeight="1">
      <c r="A60" s="15" t="s">
        <v>136</v>
      </c>
      <c r="B60" s="7" t="s">
        <v>81</v>
      </c>
      <c r="C60" s="7" t="s">
        <v>68</v>
      </c>
      <c r="D60" s="14">
        <v>40634</v>
      </c>
      <c r="E60" s="8"/>
    </row>
    <row r="61" spans="1:5" s="2" customFormat="1" ht="19.5" customHeight="1">
      <c r="A61" s="15" t="s">
        <v>135</v>
      </c>
      <c r="B61" s="7" t="s">
        <v>134</v>
      </c>
      <c r="C61" s="7" t="s">
        <v>68</v>
      </c>
      <c r="D61" s="14">
        <v>40634</v>
      </c>
      <c r="E61" s="8"/>
    </row>
    <row r="62" spans="1:5" s="2" customFormat="1" ht="19.5" customHeight="1">
      <c r="A62" s="15" t="s">
        <v>127</v>
      </c>
      <c r="B62" s="7" t="s">
        <v>81</v>
      </c>
      <c r="C62" s="7" t="s">
        <v>68</v>
      </c>
      <c r="D62" s="14">
        <v>40634</v>
      </c>
      <c r="E62" s="8"/>
    </row>
    <row r="63" spans="1:5" s="2" customFormat="1" ht="19.5" customHeight="1">
      <c r="A63" s="15" t="s">
        <v>138</v>
      </c>
      <c r="B63" s="7" t="s">
        <v>81</v>
      </c>
      <c r="C63" s="7" t="s">
        <v>68</v>
      </c>
      <c r="D63" s="14">
        <v>40634</v>
      </c>
      <c r="E63" s="8"/>
    </row>
    <row r="64" spans="1:5" s="2" customFormat="1" ht="19.5" customHeight="1">
      <c r="A64" s="15" t="s">
        <v>111</v>
      </c>
      <c r="B64" s="7" t="s">
        <v>81</v>
      </c>
      <c r="C64" s="7" t="s">
        <v>68</v>
      </c>
      <c r="D64" s="14">
        <v>40634</v>
      </c>
      <c r="E64" s="8"/>
    </row>
    <row r="65" spans="1:5" s="2" customFormat="1" ht="19.5" customHeight="1">
      <c r="A65" s="15" t="s">
        <v>116</v>
      </c>
      <c r="B65" s="7" t="s">
        <v>81</v>
      </c>
      <c r="C65" s="7" t="s">
        <v>68</v>
      </c>
      <c r="D65" s="14">
        <v>40634</v>
      </c>
      <c r="E65" s="8"/>
    </row>
    <row r="66" spans="1:5" s="2" customFormat="1" ht="19.5" customHeight="1">
      <c r="A66" s="15" t="s">
        <v>131</v>
      </c>
      <c r="B66" s="7" t="s">
        <v>119</v>
      </c>
      <c r="C66" s="7" t="s">
        <v>22</v>
      </c>
      <c r="D66" s="14">
        <v>40634</v>
      </c>
      <c r="E66" s="8"/>
    </row>
    <row r="67" spans="1:5" s="2" customFormat="1" ht="19.5" customHeight="1">
      <c r="A67" s="15" t="s">
        <v>120</v>
      </c>
      <c r="B67" s="7" t="s">
        <v>119</v>
      </c>
      <c r="C67" s="7" t="s">
        <v>22</v>
      </c>
      <c r="D67" s="14">
        <v>40634</v>
      </c>
      <c r="E67" s="8"/>
    </row>
    <row r="68" spans="1:5" s="2" customFormat="1" ht="19.5" customHeight="1">
      <c r="A68" s="15" t="s">
        <v>83</v>
      </c>
      <c r="B68" s="7" t="s">
        <v>79</v>
      </c>
      <c r="C68" s="7" t="s">
        <v>55</v>
      </c>
      <c r="D68" s="14">
        <v>40634</v>
      </c>
      <c r="E68" s="8"/>
    </row>
    <row r="69" spans="1:5" s="2" customFormat="1" ht="19.5" customHeight="1">
      <c r="A69" s="15" t="s">
        <v>70</v>
      </c>
      <c r="B69" s="7" t="s">
        <v>75</v>
      </c>
      <c r="C69" s="7" t="s">
        <v>55</v>
      </c>
      <c r="D69" s="14">
        <v>40634</v>
      </c>
      <c r="E69" s="8">
        <v>60</v>
      </c>
    </row>
    <row r="70" spans="1:5" s="2" customFormat="1" ht="19.5" customHeight="1">
      <c r="A70" s="15" t="s">
        <v>126</v>
      </c>
      <c r="B70" s="7" t="s">
        <v>125</v>
      </c>
      <c r="C70" s="7" t="s">
        <v>104</v>
      </c>
      <c r="D70" s="14">
        <v>40634</v>
      </c>
      <c r="E70" s="8"/>
    </row>
    <row r="71" spans="1:5" s="2" customFormat="1" ht="19.5" customHeight="1">
      <c r="A71" s="15" t="s">
        <v>112</v>
      </c>
      <c r="B71" s="7" t="s">
        <v>102</v>
      </c>
      <c r="C71" s="7" t="s">
        <v>104</v>
      </c>
      <c r="D71" s="14">
        <v>40634</v>
      </c>
      <c r="E71" s="8"/>
    </row>
    <row r="72" spans="1:5" s="2" customFormat="1" ht="19.5" customHeight="1">
      <c r="A72" s="15" t="s">
        <v>57</v>
      </c>
      <c r="B72" s="7" t="s">
        <v>66</v>
      </c>
      <c r="C72" s="7" t="s">
        <v>55</v>
      </c>
      <c r="D72" s="14">
        <v>40634</v>
      </c>
      <c r="E72" s="8">
        <v>60</v>
      </c>
    </row>
    <row r="73" spans="1:5" s="2" customFormat="1" ht="19.5" customHeight="1">
      <c r="A73" s="15" t="s">
        <v>57</v>
      </c>
      <c r="B73" s="7" t="s">
        <v>67</v>
      </c>
      <c r="C73" s="7" t="s">
        <v>68</v>
      </c>
      <c r="D73" s="14">
        <v>40634</v>
      </c>
      <c r="E73" s="8">
        <v>60</v>
      </c>
    </row>
    <row r="74" spans="1:5" s="2" customFormat="1" ht="19.5" customHeight="1">
      <c r="A74" s="15" t="s">
        <v>5</v>
      </c>
      <c r="B74" s="7" t="s">
        <v>42</v>
      </c>
      <c r="C74" s="7" t="s">
        <v>43</v>
      </c>
      <c r="D74" s="14">
        <v>40634</v>
      </c>
      <c r="E74" s="8">
        <f>20*3*9.2</f>
        <v>552</v>
      </c>
    </row>
    <row r="75" spans="1:5" s="2" customFormat="1" ht="19.5" customHeight="1">
      <c r="A75" s="15" t="s">
        <v>103</v>
      </c>
      <c r="B75" s="7" t="s">
        <v>81</v>
      </c>
      <c r="C75" s="7" t="s">
        <v>68</v>
      </c>
      <c r="D75" s="14">
        <v>40634</v>
      </c>
      <c r="E75" s="8"/>
    </row>
    <row r="76" spans="1:5" s="2" customFormat="1" ht="19.5" customHeight="1">
      <c r="A76" s="15" t="s">
        <v>5</v>
      </c>
      <c r="B76" s="7" t="s">
        <v>44</v>
      </c>
      <c r="C76" s="7" t="s">
        <v>45</v>
      </c>
      <c r="D76" s="14">
        <v>40634</v>
      </c>
      <c r="E76" s="8">
        <f>4*8.2*2</f>
        <v>65.6</v>
      </c>
    </row>
    <row r="77" spans="1:5" s="2" customFormat="1" ht="19.5" customHeight="1">
      <c r="A77" s="15" t="s">
        <v>6</v>
      </c>
      <c r="B77" s="7" t="s">
        <v>46</v>
      </c>
      <c r="C77" s="7" t="s">
        <v>41</v>
      </c>
      <c r="D77" s="14">
        <v>40634</v>
      </c>
      <c r="E77" s="8">
        <f>4*15</f>
        <v>60</v>
      </c>
    </row>
    <row r="78" spans="1:5" s="2" customFormat="1" ht="19.5" customHeight="1">
      <c r="A78" s="15" t="s">
        <v>137</v>
      </c>
      <c r="B78" s="7" t="s">
        <v>81</v>
      </c>
      <c r="C78" s="7" t="s">
        <v>68</v>
      </c>
      <c r="D78" s="14">
        <v>40635</v>
      </c>
      <c r="E78" s="8"/>
    </row>
    <row r="79" spans="1:5" s="2" customFormat="1" ht="19.5" customHeight="1">
      <c r="A79" s="15" t="s">
        <v>114</v>
      </c>
      <c r="B79" s="7" t="s">
        <v>115</v>
      </c>
      <c r="C79" s="7" t="s">
        <v>45</v>
      </c>
      <c r="D79" s="14">
        <v>40635</v>
      </c>
      <c r="E79" s="8"/>
    </row>
    <row r="80" spans="1:5" s="2" customFormat="1" ht="19.5" customHeight="1">
      <c r="A80" s="15" t="s">
        <v>57</v>
      </c>
      <c r="B80" s="7" t="s">
        <v>85</v>
      </c>
      <c r="C80" s="7" t="s">
        <v>86</v>
      </c>
      <c r="D80" s="14">
        <v>40635</v>
      </c>
      <c r="E80" s="8">
        <v>60</v>
      </c>
    </row>
    <row r="81" spans="1:5" s="2" customFormat="1" ht="19.5" customHeight="1">
      <c r="A81" s="15" t="s">
        <v>70</v>
      </c>
      <c r="B81" s="7" t="s">
        <v>87</v>
      </c>
      <c r="C81" s="7" t="s">
        <v>86</v>
      </c>
      <c r="D81" s="14">
        <v>40635</v>
      </c>
      <c r="E81" s="8">
        <v>60</v>
      </c>
    </row>
    <row r="82" spans="1:5" s="2" customFormat="1" ht="19.5" customHeight="1">
      <c r="A82" s="15" t="s">
        <v>82</v>
      </c>
      <c r="B82" s="7" t="s">
        <v>80</v>
      </c>
      <c r="C82" s="7" t="s">
        <v>68</v>
      </c>
      <c r="D82" s="14">
        <v>40635</v>
      </c>
      <c r="E82" s="8"/>
    </row>
    <row r="83" spans="1:5" s="2" customFormat="1" ht="19.5" customHeight="1">
      <c r="A83" s="15" t="s">
        <v>5</v>
      </c>
      <c r="B83" s="7" t="s">
        <v>50</v>
      </c>
      <c r="C83" s="7" t="s">
        <v>51</v>
      </c>
      <c r="D83" s="14">
        <v>40635</v>
      </c>
      <c r="E83" s="8">
        <f>6*8.2</f>
        <v>49.199999999999996</v>
      </c>
    </row>
    <row r="84" spans="1:5" s="2" customFormat="1" ht="19.5" customHeight="1">
      <c r="A84" s="15" t="s">
        <v>5</v>
      </c>
      <c r="B84" s="7" t="s">
        <v>52</v>
      </c>
      <c r="C84" s="7" t="s">
        <v>53</v>
      </c>
      <c r="D84" s="14">
        <v>40635</v>
      </c>
      <c r="E84" s="8">
        <f>32*2*8.2</f>
        <v>524.8</v>
      </c>
    </row>
    <row r="85" spans="1:5" s="2" customFormat="1" ht="22.5" customHeight="1">
      <c r="A85" s="15" t="s">
        <v>5</v>
      </c>
      <c r="B85" s="7" t="s">
        <v>54</v>
      </c>
      <c r="C85" s="15" t="s">
        <v>55</v>
      </c>
      <c r="D85" s="14">
        <v>40635</v>
      </c>
      <c r="E85" s="8">
        <f>5*8.2</f>
        <v>41</v>
      </c>
    </row>
    <row r="86" spans="1:5" s="2" customFormat="1" ht="19.5" customHeight="1">
      <c r="A86" s="15" t="s">
        <v>6</v>
      </c>
      <c r="B86" s="7" t="s">
        <v>56</v>
      </c>
      <c r="C86" s="15" t="s">
        <v>55</v>
      </c>
      <c r="D86" s="14">
        <v>40635</v>
      </c>
      <c r="E86" s="8">
        <f>10*2*12.67</f>
        <v>253.4</v>
      </c>
    </row>
    <row r="87" spans="1:5" s="2" customFormat="1" ht="19.5" customHeight="1">
      <c r="A87" s="15" t="s">
        <v>57</v>
      </c>
      <c r="B87" s="7" t="s">
        <v>69</v>
      </c>
      <c r="C87" s="7" t="s">
        <v>33</v>
      </c>
      <c r="D87" s="14">
        <v>40636</v>
      </c>
      <c r="E87" s="8">
        <v>60</v>
      </c>
    </row>
    <row r="88" spans="1:5" s="2" customFormat="1" ht="19.5" customHeight="1">
      <c r="A88" s="7" t="s">
        <v>76</v>
      </c>
      <c r="B88" s="7" t="s">
        <v>77</v>
      </c>
      <c r="C88" s="7" t="s">
        <v>55</v>
      </c>
      <c r="D88" s="14">
        <v>40636</v>
      </c>
      <c r="E88" s="8">
        <v>60</v>
      </c>
    </row>
    <row r="89" spans="1:5" s="2" customFormat="1" ht="19.5" customHeight="1">
      <c r="A89" s="7" t="s">
        <v>83</v>
      </c>
      <c r="B89" s="7" t="s">
        <v>88</v>
      </c>
      <c r="C89" s="7" t="s">
        <v>55</v>
      </c>
      <c r="D89" s="14">
        <v>40636</v>
      </c>
      <c r="E89" s="17"/>
    </row>
    <row r="90" spans="1:5" s="2" customFormat="1" ht="19.5" customHeight="1">
      <c r="A90" s="15" t="s">
        <v>70</v>
      </c>
      <c r="B90" s="7" t="s">
        <v>89</v>
      </c>
      <c r="C90" s="7" t="s">
        <v>55</v>
      </c>
      <c r="D90" s="14">
        <v>40636</v>
      </c>
      <c r="E90" s="8">
        <v>60</v>
      </c>
    </row>
    <row r="91" spans="1:5" s="2" customFormat="1" ht="19.5" customHeight="1">
      <c r="A91" s="15" t="s">
        <v>70</v>
      </c>
      <c r="B91" s="7" t="s">
        <v>98</v>
      </c>
      <c r="C91" s="15" t="s">
        <v>99</v>
      </c>
      <c r="D91" s="14">
        <v>40636</v>
      </c>
      <c r="E91" s="8">
        <v>60</v>
      </c>
    </row>
    <row r="92" spans="1:5" s="2" customFormat="1" ht="19.5" customHeight="1">
      <c r="A92" s="7"/>
      <c r="B92" s="13"/>
      <c r="C92" s="15"/>
      <c r="D92" s="14"/>
      <c r="E92" s="8"/>
    </row>
    <row r="93" spans="1:5" ht="19.5" customHeight="1">
      <c r="A93" s="7"/>
      <c r="B93" s="7"/>
      <c r="C93" s="15"/>
      <c r="D93" s="14"/>
      <c r="E93" s="8"/>
    </row>
    <row r="94" spans="1:5" s="2" customFormat="1" ht="19.5" customHeight="1">
      <c r="A94" s="7"/>
      <c r="B94" s="7"/>
      <c r="C94" s="7"/>
      <c r="D94" s="14"/>
      <c r="E94" s="8"/>
    </row>
    <row r="95" spans="1:5" s="2" customFormat="1" ht="19.5" customHeight="1">
      <c r="A95" s="15"/>
      <c r="B95" s="7"/>
      <c r="C95" s="15"/>
      <c r="D95" s="14"/>
      <c r="E95" s="8"/>
    </row>
    <row r="96" spans="1:5" s="2" customFormat="1" ht="19.5" customHeight="1">
      <c r="A96" s="15"/>
      <c r="B96" s="7"/>
      <c r="C96" s="15"/>
      <c r="D96" s="14"/>
      <c r="E96" s="8"/>
    </row>
    <row r="97" spans="1:5" ht="19.5" customHeight="1">
      <c r="A97" s="15"/>
      <c r="B97" s="7"/>
      <c r="C97" s="7"/>
      <c r="D97" s="14"/>
      <c r="E97" s="8"/>
    </row>
    <row r="98" spans="1:5" s="2" customFormat="1" ht="19.5" customHeight="1">
      <c r="A98" s="15"/>
      <c r="B98" s="7"/>
      <c r="C98" s="15"/>
      <c r="D98" s="14"/>
      <c r="E98" s="8"/>
    </row>
    <row r="99" spans="1:5" s="2" customFormat="1" ht="19.5" customHeight="1">
      <c r="A99" s="15"/>
      <c r="B99" s="7"/>
      <c r="C99" s="15"/>
      <c r="D99" s="14"/>
      <c r="E99" s="8"/>
    </row>
    <row r="100" spans="1:5" ht="19.5" customHeight="1">
      <c r="A100" s="15"/>
      <c r="B100" s="7"/>
      <c r="C100" s="15"/>
      <c r="D100" s="14"/>
      <c r="E100" s="17"/>
    </row>
    <row r="101" spans="1:5" ht="19.5" customHeight="1">
      <c r="A101" s="15"/>
      <c r="B101" s="7"/>
      <c r="C101" s="15"/>
      <c r="D101" s="14"/>
      <c r="E101" s="8"/>
    </row>
    <row r="102" spans="1:5" ht="19.5" customHeight="1">
      <c r="A102" s="7"/>
      <c r="B102" s="7"/>
      <c r="C102" s="15"/>
      <c r="D102" s="16"/>
      <c r="E102" s="8"/>
    </row>
    <row r="103" spans="1:5" ht="19.5" customHeight="1">
      <c r="A103" s="7"/>
      <c r="B103" s="15"/>
      <c r="C103" s="15"/>
      <c r="D103" s="16"/>
      <c r="E103" s="17"/>
    </row>
    <row r="104" spans="1:5" ht="19.5" customHeight="1">
      <c r="A104" s="7"/>
      <c r="B104" s="15"/>
      <c r="C104" s="15"/>
      <c r="D104" s="14"/>
      <c r="E104" s="17"/>
    </row>
    <row r="105" spans="1:5" ht="19.5" customHeight="1">
      <c r="A105" s="15"/>
      <c r="B105" s="7"/>
      <c r="C105" s="15"/>
      <c r="D105" s="14"/>
      <c r="E105" s="8"/>
    </row>
    <row r="106" spans="1:5" ht="19.5" customHeight="1">
      <c r="A106" s="15"/>
      <c r="B106" s="15"/>
      <c r="C106" s="15"/>
      <c r="D106" s="14"/>
      <c r="E106" s="17"/>
    </row>
    <row r="107" spans="1:5" ht="19.5" customHeight="1">
      <c r="A107" s="7"/>
      <c r="B107" s="15"/>
      <c r="C107" s="15"/>
      <c r="D107" s="14"/>
      <c r="E107" s="17"/>
    </row>
    <row r="108" spans="1:5" ht="19.5" customHeight="1">
      <c r="A108" s="7"/>
      <c r="B108" s="3"/>
      <c r="C108" s="3"/>
      <c r="D108" s="14"/>
      <c r="E108" s="6"/>
    </row>
    <row r="109" spans="1:5" ht="19.5" customHeight="1">
      <c r="A109" s="7"/>
      <c r="B109" s="7"/>
      <c r="C109" s="3"/>
      <c r="D109" s="14"/>
      <c r="E109" s="6"/>
    </row>
    <row r="110" spans="1:4" ht="19.5" customHeight="1">
      <c r="A110" s="7"/>
      <c r="D110" s="14"/>
    </row>
    <row r="111" spans="1:5" ht="19.5" customHeight="1">
      <c r="A111" s="15"/>
      <c r="B111" s="3"/>
      <c r="C111" s="3"/>
      <c r="D111" s="14"/>
      <c r="E111" s="6"/>
    </row>
    <row r="112" spans="1:5" ht="19.5" customHeight="1">
      <c r="A112" s="15"/>
      <c r="B112" s="3"/>
      <c r="C112" s="3"/>
      <c r="D112" s="14"/>
      <c r="E112" s="6"/>
    </row>
    <row r="113" spans="1:5" ht="19.5" customHeight="1">
      <c r="A113" s="15"/>
      <c r="B113" s="3"/>
      <c r="C113" s="15"/>
      <c r="D113" s="14"/>
      <c r="E113" s="6"/>
    </row>
    <row r="114" spans="1:5" ht="19.5" customHeight="1">
      <c r="A114" s="7"/>
      <c r="B114" s="3"/>
      <c r="C114" s="3"/>
      <c r="D114" s="19"/>
      <c r="E114" s="6"/>
    </row>
    <row r="115" spans="1:5" ht="19.5" customHeight="1">
      <c r="A115" s="7"/>
      <c r="B115" s="3"/>
      <c r="C115" s="7"/>
      <c r="D115" s="19"/>
      <c r="E115" s="6"/>
    </row>
    <row r="116" spans="1:5" ht="19.5" customHeight="1">
      <c r="A116" s="3"/>
      <c r="B116" s="3"/>
      <c r="C116" s="15"/>
      <c r="D116" s="19"/>
      <c r="E116" s="6"/>
    </row>
    <row r="117" spans="1:5" ht="19.5" customHeight="1">
      <c r="A117" s="3"/>
      <c r="B117" s="3"/>
      <c r="C117" s="3"/>
      <c r="E117" s="6"/>
    </row>
    <row r="118" spans="1:5" ht="19.5" customHeight="1">
      <c r="A118" s="3"/>
      <c r="B118" s="3"/>
      <c r="C118" s="3"/>
      <c r="E118" s="6"/>
    </row>
    <row r="119" spans="1:5" ht="19.5" customHeight="1">
      <c r="A119" s="3"/>
      <c r="B119" s="3"/>
      <c r="C119" s="3"/>
      <c r="E119" s="6"/>
    </row>
    <row r="120" spans="1:5" ht="19.5" customHeight="1">
      <c r="A120" s="3"/>
      <c r="B120" s="3"/>
      <c r="C120" s="3"/>
      <c r="E120" s="6"/>
    </row>
    <row r="121" spans="1:5" ht="19.5" customHeight="1">
      <c r="A121" s="3"/>
      <c r="B121" s="3"/>
      <c r="C121" s="3"/>
      <c r="E121" s="6"/>
    </row>
    <row r="122" spans="1:5" ht="19.5" customHeight="1">
      <c r="A122" s="3"/>
      <c r="B122" s="3"/>
      <c r="C122" s="3"/>
      <c r="E122" s="6"/>
    </row>
    <row r="123" spans="1:5" ht="19.5" customHeight="1">
      <c r="A123" s="3"/>
      <c r="B123" s="3"/>
      <c r="C123" s="3"/>
      <c r="E123" s="6"/>
    </row>
    <row r="124" spans="1:5" ht="19.5" customHeight="1">
      <c r="A124" s="3"/>
      <c r="B124" s="3"/>
      <c r="C124" s="3"/>
      <c r="E124" s="6"/>
    </row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</sheetData>
  <sheetProtection/>
  <autoFilter ref="A5:E102"/>
  <mergeCells count="5">
    <mergeCell ref="D3:E3"/>
    <mergeCell ref="D2:E2"/>
    <mergeCell ref="A1:E1"/>
    <mergeCell ref="A2:B2"/>
    <mergeCell ref="A3:B3"/>
  </mergeCells>
  <printOptions/>
  <pageMargins left="0.31527777777777777" right="0.07847222222222222" top="0.7875" bottom="0.7875" header="0.5118055555555556" footer="0.5118055555555556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D18" sqref="A2:D18"/>
    </sheetView>
  </sheetViews>
  <sheetFormatPr defaultColWidth="9.00390625" defaultRowHeight="12.75"/>
  <cols>
    <col min="1" max="1" width="9.00390625" style="1" customWidth="1"/>
    <col min="2" max="2" width="13.7109375" style="1" bestFit="1" customWidth="1"/>
    <col min="3" max="16384" width="9.00390625" style="1" customWidth="1"/>
  </cols>
  <sheetData>
    <row r="2" spans="1:2" ht="12.75">
      <c r="A2"/>
      <c r="B2"/>
    </row>
    <row r="6" ht="12.75">
      <c r="B6"/>
    </row>
    <row r="10" spans="2:6" ht="12.75">
      <c r="B10"/>
      <c r="C10"/>
      <c r="D10"/>
      <c r="E10"/>
      <c r="F10"/>
    </row>
    <row r="11" ht="12.75">
      <c r="B11"/>
    </row>
    <row r="12" ht="12.75">
      <c r="B12"/>
    </row>
    <row r="13" ht="12.75">
      <c r="B13"/>
    </row>
    <row r="14" ht="12.75">
      <c r="B1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ComunicacaoSocial</dc:creator>
  <cp:keywords/>
  <dc:description/>
  <cp:lastModifiedBy>comunicacaosocial</cp:lastModifiedBy>
  <cp:lastPrinted>2010-06-22T21:39:52Z</cp:lastPrinted>
  <dcterms:modified xsi:type="dcterms:W3CDTF">2011-04-05T17:03:04Z</dcterms:modified>
  <cp:category/>
  <cp:version/>
  <cp:contentType/>
  <cp:contentStatus/>
</cp:coreProperties>
</file>