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'Plan1'!$A$5:$E$690</definedName>
    <definedName name="_xlnm.Print_Area" localSheetId="0">'Plan1'!$A$2:$DJ$660</definedName>
  </definedNames>
  <calcPr fullCalcOnLoad="1"/>
</workbook>
</file>

<file path=xl/sharedStrings.xml><?xml version="1.0" encoding="utf-8"?>
<sst xmlns="http://schemas.openxmlformats.org/spreadsheetml/2006/main" count="437" uniqueCount="211">
  <si>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</si>
  <si>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</si>
  <si>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</si>
  <si>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</si>
  <si>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</si>
  <si>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</si>
  <si>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</si>
  <si>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</si>
  <si>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Unesc na mídia - 19/9 a 25/9</t>
  </si>
  <si>
    <t>Norte Saúde (RO)</t>
  </si>
  <si>
    <t>Abertas inscrições para o 1º Seminário Sul Brasileiro de Direito Sanitário e Saúde...</t>
  </si>
  <si>
    <t>UNASAU/Enfermagem/Direito Sanitário</t>
  </si>
  <si>
    <t>Folha Metropolitana (SP)</t>
  </si>
  <si>
    <t xml:space="preserve">Mostra de orquídeas faz sucesso em Criciúma-SC </t>
  </si>
  <si>
    <t>Arte e Cultura/Primavera e Paz</t>
  </si>
  <si>
    <t>Metrô News (SP)</t>
  </si>
  <si>
    <t>Siderópolis terá Plano de Saneamento Básico</t>
  </si>
  <si>
    <t>Iparque</t>
  </si>
  <si>
    <t>IPAT/Plano/Saneamento/Siderópolis</t>
  </si>
  <si>
    <t>A Tribuna</t>
  </si>
  <si>
    <t>Jornal da Manhã</t>
  </si>
  <si>
    <t>A Hora do Sul</t>
  </si>
  <si>
    <t>Saúde</t>
  </si>
  <si>
    <t>Museu Universitário</t>
  </si>
  <si>
    <t>Muesc/Posse/Marcelo</t>
  </si>
  <si>
    <t>Livro/Lançamento/Carvão</t>
  </si>
  <si>
    <t>Adelor Lessa: Livro sobre impactos sociais e ambientais do carvão será lançado...</t>
  </si>
  <si>
    <t>Você não larga o celular? Cuidado!</t>
  </si>
  <si>
    <t>Psciologia/Entrevista/Professora</t>
  </si>
  <si>
    <t>Palestras de orientação</t>
  </si>
  <si>
    <t>Professor assume Museu Universitário</t>
  </si>
  <si>
    <t>Diário de Notícias</t>
  </si>
  <si>
    <t>UNACSA/PAES/Feira</t>
  </si>
  <si>
    <t>Acesso Sul/Visita Vampiro</t>
  </si>
  <si>
    <t>Recursos</t>
  </si>
  <si>
    <t>Direitos em evidência</t>
  </si>
  <si>
    <t>Livro/Lançamento/Direito</t>
  </si>
  <si>
    <t>Impactos do carvão em obra</t>
  </si>
  <si>
    <t>Karina Manarin: Acesso Sul</t>
  </si>
  <si>
    <t>João Paulo Messer: O professor Marcelo Feldhaus é o novo...</t>
  </si>
  <si>
    <t>Campanha conscientiza mulheres sobre preventivo</t>
  </si>
  <si>
    <t>Alunos uruguais são recepcionados com festa</t>
  </si>
  <si>
    <t>CAP/Intercâmbio/Uruguai</t>
  </si>
  <si>
    <t>Arte e Cultura/Primavera e Paz/Horto</t>
  </si>
  <si>
    <t>Time da Unesc conhece adversários para Taça Brasi</t>
  </si>
  <si>
    <t>Futsal feminino/Taça Brasil</t>
  </si>
  <si>
    <t>Paulo Coutinho: Futsal feminino - Unesc</t>
  </si>
  <si>
    <t>Futsal feminino/Jogo-treino/Ed. Física</t>
  </si>
  <si>
    <t>Goleada das meninas da Unesc ontem</t>
  </si>
  <si>
    <t>Ações ambientais que acontecem no Dia da Árvore</t>
  </si>
  <si>
    <t>Futsal da Unesc conhece chave para Taça Brasil</t>
  </si>
  <si>
    <t>Taça Brasil</t>
  </si>
  <si>
    <t>CMAVH//Dia Mundial sem o meu carro</t>
  </si>
  <si>
    <t>Unesc conhece os adversários da Taça</t>
  </si>
  <si>
    <t>Adelor Lessa: Contra aumento</t>
  </si>
  <si>
    <t>DCE/Manifestação</t>
  </si>
  <si>
    <t>Arborização das cidades: direito à biodiversidade e à cidade saudável</t>
  </si>
  <si>
    <t>Artigo/PPGCA</t>
  </si>
  <si>
    <t>Dia da Árvore é celebrado na região</t>
  </si>
  <si>
    <t>Sala Verde/Atividades/Arroio do Silva</t>
  </si>
  <si>
    <t>Unesc</t>
  </si>
  <si>
    <t>Inscrições/Bolsas PMC</t>
  </si>
  <si>
    <t>IPAT/Arqueologia/Salvamento</t>
  </si>
  <si>
    <t>Os prós e os contras do aumento do dólar</t>
  </si>
  <si>
    <t>Economia/Entrevista/Professor</t>
  </si>
  <si>
    <t>Salvamento Arqueológico</t>
  </si>
  <si>
    <t>Primavera e Paz Unesc</t>
  </si>
  <si>
    <t>Arte e Cultura/Primavera e Paz/Vasos</t>
  </si>
  <si>
    <t>Mais de 16 mil medicamentos para a Farmácia Solidária</t>
  </si>
  <si>
    <t>Farmácia/Doação/Colégio Michel</t>
  </si>
  <si>
    <t>Cris Freitas: Exposição</t>
  </si>
  <si>
    <t>Arte e Cultura/Coletiva de Arte</t>
  </si>
  <si>
    <t>Festival de flores e cores</t>
  </si>
  <si>
    <t>Sul Notícias</t>
  </si>
  <si>
    <t>Semana da Mulher no Hospital Santa Catarina</t>
  </si>
  <si>
    <t>Feira movimenta Praça Nereu Ramos</t>
  </si>
  <si>
    <t>Cidadania italiana: documento que pode levar nove anos</t>
  </si>
  <si>
    <t>Gazeta do Arroio</t>
  </si>
  <si>
    <t>Difusora 910</t>
  </si>
  <si>
    <t>Unesc conhece adversários para Taça Brasil</t>
  </si>
  <si>
    <t>Engeplus</t>
  </si>
  <si>
    <t>Empossado novo coordenador do Muesc</t>
  </si>
  <si>
    <t>Campanha conscientiza mulheres sobre exame preventivo</t>
  </si>
  <si>
    <t>Futsal da Unesc na Taça Brasil</t>
  </si>
  <si>
    <t>Horto Florestal doa mil mudas nativas</t>
  </si>
  <si>
    <t>Muesc disponibiliza acervo virtual</t>
  </si>
  <si>
    <t>Semana Acadêmica do curso de Direito aborda caso Cesare Battisti e cidadania italiana</t>
  </si>
  <si>
    <t>Técnicos investigam sítio arqueológico em Nova Veneza</t>
  </si>
  <si>
    <t>Instituto Rapha-El comemora três anos de prestação de serviços sociais</t>
  </si>
  <si>
    <t>Vasos fabricados ao vivo</t>
  </si>
  <si>
    <t>Nova Veneza recebe representantes do consulado italiano</t>
  </si>
  <si>
    <t>Unesc sedia 2º Encontro Catarinense dos Estudantes de Letras</t>
  </si>
  <si>
    <t>Experiência acadêmica para aplicar na vida profissional</t>
  </si>
  <si>
    <t>Alzheimer foi tema de debate na Unesc</t>
  </si>
  <si>
    <t>Simpósio/Alzheimer/Unesc</t>
  </si>
  <si>
    <t>Hospital promove campanha para doação de órgãos</t>
  </si>
  <si>
    <t>HRA/Campanha/Doação de órgãos</t>
  </si>
  <si>
    <t>24 e 25/9/2011</t>
  </si>
  <si>
    <t>Murilo Carvalho: Destaque</t>
  </si>
  <si>
    <t>Muesc/Acervo virtual</t>
  </si>
  <si>
    <t>Direito/Semana/Palestra</t>
  </si>
  <si>
    <t>Ecael/Letras/CA/Encontro</t>
  </si>
  <si>
    <t>Direito/Semana/Italianos</t>
  </si>
  <si>
    <t>Instituto Rapha-EL/Egressas/Psicologia</t>
  </si>
  <si>
    <t>Tecnológicos/Semana/Feira</t>
  </si>
  <si>
    <t>Documentos da dupla cidadania pode demorar até nove anos</t>
  </si>
  <si>
    <t>Feira e comercialização de produtos na Nereu Ramos</t>
  </si>
  <si>
    <t>Adelor Lessa: No andar de cima</t>
  </si>
  <si>
    <t>HRA/Colombo/Administração</t>
  </si>
  <si>
    <t>Evento reúne artistas do estado</t>
  </si>
  <si>
    <t>Unesc vai receber o prêmio ABC/L'Oreal</t>
  </si>
  <si>
    <t>Documento de cidadania italiana pode demorar nove anos</t>
  </si>
  <si>
    <t>Diario de Noticias</t>
  </si>
  <si>
    <t>Recursos 2</t>
  </si>
  <si>
    <t>Revista A Bola</t>
  </si>
  <si>
    <t>Unesc conhece adversários da Taça Brasil</t>
  </si>
  <si>
    <t>Tablóide Alternativo (SC)</t>
  </si>
  <si>
    <t xml:space="preserve">Primavera e Paz </t>
  </si>
  <si>
    <t>SC 24 horas (SC)</t>
  </si>
  <si>
    <t xml:space="preserve">Campanha conscientiza mulheres sobre preventivo </t>
  </si>
  <si>
    <t>Clicatribuna</t>
  </si>
  <si>
    <t>Livro será lançado em Criciúma</t>
  </si>
  <si>
    <t>Economia solidária é tema de palestras na Unesc</t>
  </si>
  <si>
    <t>Unesc disputa Taça Brasil de Futsal em outubro</t>
  </si>
  <si>
    <t>Admex Beer vai superar expectativas, garantem organizadores</t>
  </si>
  <si>
    <t>Administração/Festa/Alunos</t>
  </si>
  <si>
    <t>Flores "invadem" a Unesc</t>
  </si>
  <si>
    <t>Oficina de Origami é oferecida na Unesc</t>
  </si>
  <si>
    <t>Arte e Cultura/Primavera e Paz/Origami</t>
  </si>
  <si>
    <t>Portal Nova Veneza (SC)</t>
  </si>
  <si>
    <t>Forquilhinha sedia final da Copa Adesc de Vôlei</t>
  </si>
  <si>
    <t>Volêi feminino/Copa Adesc</t>
  </si>
  <si>
    <t>Planeta Universitário (BR)</t>
  </si>
  <si>
    <t>Unesc será a única universidade comunitária do país a receber Prêmio ABC/L'Oreal...</t>
  </si>
  <si>
    <t>Feira com acadêmicos e cooperativas movimenta Praça Nereu Ramos</t>
  </si>
  <si>
    <t xml:space="preserve">Em Criciúma, estimativa é de que há 1,2 mil portadores de Alzheimer </t>
  </si>
  <si>
    <t>Forquilhinha vence etapa da Copa Adesc</t>
  </si>
  <si>
    <t>Iparque realiza pesquisa de salvamento de sítio arqueológico em Nova Veneza</t>
  </si>
  <si>
    <t>Forquilhinha fica com o vice na Copa Adesc de Vôlei</t>
  </si>
  <si>
    <t>Unesc realiza 3º Encontro Catarinense de Geriatria</t>
  </si>
  <si>
    <t>Universia (BR)</t>
  </si>
  <si>
    <t>Medicina/Encontro/Geriatria</t>
  </si>
  <si>
    <t xml:space="preserve">Unesc será a única universidade comunitária do Brasil a receber o Prêmio </t>
  </si>
  <si>
    <t>Acesse Piauí (PI)</t>
  </si>
  <si>
    <t>Unesc sedia Terceiro Encontro Catarinense de Geriatria e Gerontologia</t>
  </si>
  <si>
    <t>Bahia Informa (BA)</t>
  </si>
  <si>
    <t>A Palavra (SC)</t>
  </si>
  <si>
    <t>Arte e Vida Verde é realizado na Unesc‏</t>
  </si>
  <si>
    <t>Vida Verde/Sesc/Doação/Mudas</t>
  </si>
  <si>
    <t>Feira do Inventor abre oportunidade para ideias inovadoras</t>
  </si>
  <si>
    <t>Feira do Inventor/Semana/Tecnologia</t>
  </si>
  <si>
    <t>News Rondônia (RO)</t>
  </si>
  <si>
    <t>Espaço Urbano Sustentável</t>
  </si>
  <si>
    <t>Seminário/Gestão territorial/Agrimensura</t>
  </si>
  <si>
    <t>Unesc discute Planejamento e Gestão Territorial</t>
  </si>
  <si>
    <t>Evento na Unesc distribui mudas de plantas nativas</t>
  </si>
  <si>
    <t>Projeto Sala Verde da Unesc planta novas ideias para alunos do Balneário Arroio...</t>
  </si>
  <si>
    <t>Santa Catarina Hoje (SC)</t>
  </si>
  <si>
    <t xml:space="preserve">Unesc é a única universidade comunitária do Brasil a receber Prêmio </t>
  </si>
  <si>
    <t>Agora Navira (MS)</t>
  </si>
  <si>
    <t>Sul Fashion</t>
  </si>
  <si>
    <t>Hospital Regional de Araranguá ganha lavanderia de ONG</t>
  </si>
  <si>
    <t>HRA/Lavanderia</t>
  </si>
  <si>
    <t>Agora Miranda (MS)</t>
  </si>
  <si>
    <t>Agora Eldorado (MS)</t>
  </si>
  <si>
    <t>Agora Bela Vista (MS)</t>
  </si>
  <si>
    <t>Agora Porto Murtinho (MS)</t>
  </si>
  <si>
    <t>Agora Brilhante (MS)</t>
  </si>
  <si>
    <t>Agora Fima do Sul (MS)</t>
  </si>
  <si>
    <t>Agora Antio Jo (MS)</t>
  </si>
  <si>
    <t>Agora Costa Rica (MS)</t>
  </si>
  <si>
    <t>Agora Bataguasu (MS)</t>
  </si>
  <si>
    <t>Agora Caapo (MS)</t>
  </si>
  <si>
    <t>Agora Jardim (MS)</t>
  </si>
  <si>
    <t>Agora Vicentina (MS)</t>
  </si>
  <si>
    <t>Santa Catarina Vestibular (SC)</t>
  </si>
  <si>
    <t>Museu da Unesc disponibiliza acervo virtual</t>
  </si>
  <si>
    <t>Iparque pesquisa salvamento de sítio arqueológico</t>
  </si>
  <si>
    <t>Seminário Sul Brasileiro de Direito Sanitário e Saúde Coletiva</t>
  </si>
  <si>
    <t>Livro sobre impactos sociais e ambientais do carvão</t>
  </si>
  <si>
    <t>Arte e Vida Verde na Unesc (21 e 22/09)</t>
  </si>
  <si>
    <t>Agora Camapu (MS)</t>
  </si>
  <si>
    <t>Agora Rio Verde (MS)</t>
  </si>
  <si>
    <t>Agora Anaurilandia (MS)</t>
  </si>
  <si>
    <t>Agora Cassilandia (MS)</t>
  </si>
  <si>
    <t>Agora Sidrolandia (MS)</t>
  </si>
  <si>
    <t>Agora Coxim (MS)</t>
  </si>
  <si>
    <t xml:space="preserve">Evento vai discutir Planejamento e Gestão Territorial </t>
  </si>
  <si>
    <t>Via Palhoça (SC)</t>
  </si>
  <si>
    <t>Novo Este (PI)</t>
  </si>
  <si>
    <t>O Girassol (TO)</t>
  </si>
  <si>
    <t>Seminário vai discutir Planejamento e Gestão Territorial</t>
  </si>
  <si>
    <t>Folha de Pernambuco (PE)</t>
  </si>
  <si>
    <t>Navegador (MT)</t>
  </si>
  <si>
    <t>13ª Mostra de Orquídeas alinhada à 5ª Primavera dos Museus do Ibram</t>
  </si>
  <si>
    <t>Relembrando o passado na 13ª Mostra de Orquídeas</t>
  </si>
  <si>
    <t>Unesc vai sediar 3º Encontro Catarinense de Geriatria e Gerontologia</t>
  </si>
  <si>
    <t>Boas-vindas aos alunos uruguaios</t>
  </si>
  <si>
    <t>PPGCS/Prêmio/Tatiana Barrichello</t>
  </si>
  <si>
    <t>HMISC/Prefeitura/Combate/Cancer</t>
  </si>
  <si>
    <t>Unesc faz jogo-treino contra alunos de Educação Física</t>
  </si>
  <si>
    <t>Unesc vai sediar 3º Encontro Catarinense de  Geriatria e Gerontologia</t>
  </si>
  <si>
    <t>Colégio da Unesc inicia intercâmbio Brasi-Uruguai</t>
  </si>
  <si>
    <t xml:space="preserve">HMISC/Prefeitura/Combate/Cancer </t>
  </si>
  <si>
    <t>Unesc promove Feira de Economia Solidária</t>
  </si>
  <si>
    <t>Denise Pazini: O Setor de Arte e Cultura da Unesc abre a 13º Mostra...</t>
  </si>
  <si>
    <t>Ações motivam a preservação ambiental</t>
  </si>
  <si>
    <t>Unesc promove hoje "Dia sem o meu carro"</t>
  </si>
  <si>
    <t>Estudos e pesquisas do curso de Direiro são reunidos em livro</t>
  </si>
  <si>
    <t>Agora Corumba (MS)</t>
  </si>
  <si>
    <t>Memórias de um passado carbonífera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</si>
</sst>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47" fillId="0" borderId="0" xfId="44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7" fillId="0" borderId="0" xfId="44" applyFont="1" applyBorder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center" vertical="center"/>
      <protection/>
    </xf>
    <xf numFmtId="0" fontId="5" fillId="0" borderId="0" xfId="44" applyFont="1" applyAlignment="1" applyProtection="1">
      <alignment horizont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tesaude.com.br/Noticia.aspx?Id=1750" TargetMode="External" /><Relationship Id="rId2" Type="http://schemas.openxmlformats.org/officeDocument/2006/relationships/hyperlink" Target="http://www.folhametro.com.br/folha_metro_/f?p=254:24:3197888757544982::::P24_ID_NOTICIA,P24_ID_CADERNO:146349,908,%20Mostra%20de%20orqu%C3%ADdeas%20faz%20sucesso%20em%20Crici%C3%BAma-SC" TargetMode="External" /><Relationship Id="rId3" Type="http://schemas.openxmlformats.org/officeDocument/2006/relationships/hyperlink" Target="http://www.metronews.com.br/metro_news_/f?p=287:24:1638615840331967::::P24_ID_NOTICIA,P24_ID_CADERNO:140494,908,Mostra-de-orquideas-faz-sucesso-em-Criciuma-SC" TargetMode="External" /><Relationship Id="rId4" Type="http://schemas.openxmlformats.org/officeDocument/2006/relationships/hyperlink" Target="http://www.sulnoticias.com/geral.php/page/geral/ed/3/cdn/31901" TargetMode="External" /><Relationship Id="rId5" Type="http://schemas.openxmlformats.org/officeDocument/2006/relationships/hyperlink" Target="http://www.sulnoticias.com/geral.php/page/geral/ed/3/cdn/31976" TargetMode="External" /><Relationship Id="rId6" Type="http://schemas.openxmlformats.org/officeDocument/2006/relationships/hyperlink" Target="http://www.gazetadoarroio.com.br/blog/2011/09/23/cidadania-italiana-documento-que-pode-levar-nove-anos/" TargetMode="External" /><Relationship Id="rId7" Type="http://schemas.openxmlformats.org/officeDocument/2006/relationships/hyperlink" Target="http://www.difusora910.com.br/2011/n/esportes/unesc_conhece_adversarios_para_taca_brasil-69475" TargetMode="External" /><Relationship Id="rId8" Type="http://schemas.openxmlformats.org/officeDocument/2006/relationships/hyperlink" Target="http://www.engeplus.com.br/0,,36194,Boas-vindas-aos-alunos-uruguaios-.html" TargetMode="External" /><Relationship Id="rId9" Type="http://schemas.openxmlformats.org/officeDocument/2006/relationships/hyperlink" Target="http://www.engeplus.com.br/0,,36198,Empossado-novo-coordenador-do-Muesc.html" TargetMode="External" /><Relationship Id="rId10" Type="http://schemas.openxmlformats.org/officeDocument/2006/relationships/hyperlink" Target="http://www.engeplus.com.br/0,,36219,Campanha-conscientiza-mulheres-sobre-exame-preventivo.html" TargetMode="External" /><Relationship Id="rId11" Type="http://schemas.openxmlformats.org/officeDocument/2006/relationships/hyperlink" Target="http://www.engeplus.com.br/0,,36239,Futsal-da-Unesc-na-Taca-Brasil.html" TargetMode="External" /><Relationship Id="rId12" Type="http://schemas.openxmlformats.org/officeDocument/2006/relationships/hyperlink" Target="http://www.engeplus.com.br/0,,36238,Horto-Florestal-doa-mil-mudas-nativas-.html" TargetMode="External" /><Relationship Id="rId13" Type="http://schemas.openxmlformats.org/officeDocument/2006/relationships/hyperlink" Target="http://www.engeplus.com.br/0,,36252,Muesc-disponibiliza-acervo-virtual-.html" TargetMode="External" /><Relationship Id="rId14" Type="http://schemas.openxmlformats.org/officeDocument/2006/relationships/hyperlink" Target="http://www.engeplus.com.br/0,,36177,Semana-Academica-do-curso-de-Direito-aborda-caso-Cesare-Battisti-e-cidadania-italiana-.html" TargetMode="External" /><Relationship Id="rId15" Type="http://schemas.openxmlformats.org/officeDocument/2006/relationships/hyperlink" Target="http://www.engeplus.com.br/0,,36341,Tecnicos-investigam-sitio-arqueologico-em-Nova-Veneza.html" TargetMode="External" /><Relationship Id="rId16" Type="http://schemas.openxmlformats.org/officeDocument/2006/relationships/hyperlink" Target="http://www.engeplus.com.br/0,,36356,Instituto-RaphaEl-comemora-tres-anos-de-prestacao-de-servicos-sociais.html" TargetMode="External" /><Relationship Id="rId17" Type="http://schemas.openxmlformats.org/officeDocument/2006/relationships/hyperlink" Target="http://www.engeplus.com.br/0,,36328,Vasos-fabricados-ao-vivo.html" TargetMode="External" /><Relationship Id="rId18" Type="http://schemas.openxmlformats.org/officeDocument/2006/relationships/hyperlink" Target="http://www.engeplus.com.br/0,,36349,Nova-Veneza-recebe-representantes-do-consulado-italiano.html" TargetMode="External" /><Relationship Id="rId19" Type="http://schemas.openxmlformats.org/officeDocument/2006/relationships/hyperlink" Target="http://www.engeplus.com.br/0,,36330,Unesc-sedia-2o-Encontro-Catarinense-dos-Estudantes-de-Letras.html" TargetMode="External" /><Relationship Id="rId20" Type="http://schemas.openxmlformats.org/officeDocument/2006/relationships/hyperlink" Target="http://www.engeplus.com.br/0,,36400,Experiencia-academica-para-aplicar-na-vida-profissional.html" TargetMode="External" /><Relationship Id="rId21" Type="http://schemas.openxmlformats.org/officeDocument/2006/relationships/hyperlink" Target="http://www.engeplus.com.br/0,,36411,Alzheimer-foi-tema-de-debate-na-Unesc.html" TargetMode="External" /><Relationship Id="rId22" Type="http://schemas.openxmlformats.org/officeDocument/2006/relationships/hyperlink" Target="http://www.engeplus.com.br/0,,36371,Hospital-promove-campanha-para-doacao-de-orgaos.html" TargetMode="External" /><Relationship Id="rId23" Type="http://schemas.openxmlformats.org/officeDocument/2006/relationships/hyperlink" Target="http://www.folhametro.com.br/folha_metro_/f?p=254:24:1967095988382766::::P24_ID_NOTICIA,P24_ID_CADERNO:148108,908,%20Unesc%20ser%C3%A1%20a%20%C3%BAnica%20universidade%20premiada%20com%20ABC/L%27Oreal/Unesco" TargetMode="External" /><Relationship Id="rId24" Type="http://schemas.openxmlformats.org/officeDocument/2006/relationships/hyperlink" Target="http://www.metronews.com.br/metro_news_/f?p=287:24:2777114700269950::::P24_ID_NOTICIA,P24_ID_CADERNO:142153,908,Unesc-sera-a-unica-universidade-premiada-com-ABC/L%27Oreal/Unesco" TargetMode="External" /><Relationship Id="rId25" Type="http://schemas.openxmlformats.org/officeDocument/2006/relationships/hyperlink" Target="http://www.unesc.net/portal/resources/213/arquivos/img_1630.jpg" TargetMode="External" /><Relationship Id="rId26" Type="http://schemas.openxmlformats.org/officeDocument/2006/relationships/hyperlink" Target="http://www.unesc.net/portal/resources/213/arquivos/img_1631.jpg" TargetMode="External" /><Relationship Id="rId27" Type="http://schemas.openxmlformats.org/officeDocument/2006/relationships/hyperlink" Target="http://www.unesc.net/portal/resources/213/arquivos/img_1633.jpg" TargetMode="External" /><Relationship Id="rId28" Type="http://schemas.openxmlformats.org/officeDocument/2006/relationships/hyperlink" Target="http://www.unesc.net/portal/resources/213/arquivos/img_1634.jpg" TargetMode="External" /><Relationship Id="rId29" Type="http://schemas.openxmlformats.org/officeDocument/2006/relationships/hyperlink" Target="http://www.unesc.net/portal/resources/213/arquivos/img_1635.jpg" TargetMode="External" /><Relationship Id="rId30" Type="http://schemas.openxmlformats.org/officeDocument/2006/relationships/hyperlink" Target="http://www.unesc.net/portal/resources/213/arquivos/img_1636.jpg" TargetMode="External" /><Relationship Id="rId31" Type="http://schemas.openxmlformats.org/officeDocument/2006/relationships/hyperlink" Target="http://www.unesc.net/portal/resources/213/arquivos/img_1637.jpg" TargetMode="External" /><Relationship Id="rId32" Type="http://schemas.openxmlformats.org/officeDocument/2006/relationships/hyperlink" Target="http://www.unesc.net/portal/resources/213/arquivos/img_1638.jpg" TargetMode="External" /><Relationship Id="rId33" Type="http://schemas.openxmlformats.org/officeDocument/2006/relationships/hyperlink" Target="http://www.unesc.net/portal/resources/213/arquivos/img_1643.jpg" TargetMode="External" /><Relationship Id="rId34" Type="http://schemas.openxmlformats.org/officeDocument/2006/relationships/hyperlink" Target="http://www.unesc.net/portal/resources/213/arquivos/img_1644.jpg" TargetMode="External" /><Relationship Id="rId35" Type="http://schemas.openxmlformats.org/officeDocument/2006/relationships/hyperlink" Target="http://www.unesc.net/portal/resources/213/arquivos/img_1648.jpg" TargetMode="External" /><Relationship Id="rId36" Type="http://schemas.openxmlformats.org/officeDocument/2006/relationships/hyperlink" Target="http://www.unesc.net/portal/resources/213/arquivos/img_1654.jpg" TargetMode="External" /><Relationship Id="rId37" Type="http://schemas.openxmlformats.org/officeDocument/2006/relationships/hyperlink" Target="http://www.unesc.net/portal/resources/213/arquivos/img_1655.jpg" TargetMode="External" /><Relationship Id="rId38" Type="http://schemas.openxmlformats.org/officeDocument/2006/relationships/hyperlink" Target="http://www.unesc.net/portal/resources/213/arquivos/img_1656.jpg" TargetMode="External" /><Relationship Id="rId39" Type="http://schemas.openxmlformats.org/officeDocument/2006/relationships/hyperlink" Target="http://www.unesc.net/portal/resources/213/arquivos/img_1657.jpg" TargetMode="External" /><Relationship Id="rId40" Type="http://schemas.openxmlformats.org/officeDocument/2006/relationships/hyperlink" Target="http://www.unesc.net/portal/resources/213/arquivos/img_1658.jpg" TargetMode="External" /><Relationship Id="rId41" Type="http://schemas.openxmlformats.org/officeDocument/2006/relationships/hyperlink" Target="http://www.unesc.net/portal/resources/213/arquivos/img_1660.jpg" TargetMode="External" /><Relationship Id="rId42" Type="http://schemas.openxmlformats.org/officeDocument/2006/relationships/hyperlink" Target="http://www.unesc.net/portal/resources/213/arquivos/img_1661.jpg" TargetMode="External" /><Relationship Id="rId43" Type="http://schemas.openxmlformats.org/officeDocument/2006/relationships/hyperlink" Target="http://www.unesc.net/portal/resources/213/arquivos/img_1662.jpg" TargetMode="External" /><Relationship Id="rId44" Type="http://schemas.openxmlformats.org/officeDocument/2006/relationships/hyperlink" Target="http://www.unesc.net/portal/resources/213/arquivos/img_1664.jpg" TargetMode="External" /><Relationship Id="rId45" Type="http://schemas.openxmlformats.org/officeDocument/2006/relationships/hyperlink" Target="http://www.unesc.net/portal/resources/213/arquivos/img_1665.jpg" TargetMode="External" /><Relationship Id="rId46" Type="http://schemas.openxmlformats.org/officeDocument/2006/relationships/hyperlink" Target="http://www.unesc.net/portal/resources/213/arquivos/img_1666.jpg" TargetMode="External" /><Relationship Id="rId47" Type="http://schemas.openxmlformats.org/officeDocument/2006/relationships/hyperlink" Target="http://www.unesc.net/portal/resources/213/arquivos/img_1667.jpg" TargetMode="External" /><Relationship Id="rId48" Type="http://schemas.openxmlformats.org/officeDocument/2006/relationships/hyperlink" Target="http://www.unesc.net/portal/resources/213/arquivos/img_1668.jpg" TargetMode="External" /><Relationship Id="rId49" Type="http://schemas.openxmlformats.org/officeDocument/2006/relationships/hyperlink" Target="http://www.unesc.net/portal/resources/213/arquivos/img_1669.jpg" TargetMode="External" /><Relationship Id="rId50" Type="http://schemas.openxmlformats.org/officeDocument/2006/relationships/hyperlink" Target="http://www.unesc.net/portal/resources/213/arquivos/img_1670.jpg" TargetMode="External" /><Relationship Id="rId51" Type="http://schemas.openxmlformats.org/officeDocument/2006/relationships/hyperlink" Target="http://www.unesc.net/portal/resources/213/arquivos/img_1671.jpg" TargetMode="External" /><Relationship Id="rId52" Type="http://schemas.openxmlformats.org/officeDocument/2006/relationships/hyperlink" Target="http://www.unesc.net/portal/resources/213/arquivos/img_1672.jpg" TargetMode="External" /><Relationship Id="rId53" Type="http://schemas.openxmlformats.org/officeDocument/2006/relationships/hyperlink" Target="http://www.unesc.net/portal/resources/213/arquivos/img_1674.jpg" TargetMode="External" /><Relationship Id="rId54" Type="http://schemas.openxmlformats.org/officeDocument/2006/relationships/hyperlink" Target="http://www.unesc.net/portal/resources/213/arquivos/img_1675.jpg" TargetMode="External" /><Relationship Id="rId55" Type="http://schemas.openxmlformats.org/officeDocument/2006/relationships/hyperlink" Target="http://www.unesc.net/portal/resources/213/arquivos/img_1676.jpg" TargetMode="External" /><Relationship Id="rId56" Type="http://schemas.openxmlformats.org/officeDocument/2006/relationships/hyperlink" Target="http://www.unesc.net/portal/resources/213/arquivos/img_1677.jpg" TargetMode="External" /><Relationship Id="rId57" Type="http://schemas.openxmlformats.org/officeDocument/2006/relationships/hyperlink" Target="http://www.unesc.net/portal/resources/213/arquivos/img_1659.jpg" TargetMode="External" /><Relationship Id="rId58" Type="http://schemas.openxmlformats.org/officeDocument/2006/relationships/hyperlink" Target="http://www.unesc.net/portal/resources/213/arquivos/img_1679.jpg" TargetMode="External" /><Relationship Id="rId59" Type="http://schemas.openxmlformats.org/officeDocument/2006/relationships/hyperlink" Target="http://www.unesc.net/portal/resources/213/arquivos/img_1681.jpg" TargetMode="External" /><Relationship Id="rId60" Type="http://schemas.openxmlformats.org/officeDocument/2006/relationships/hyperlink" Target="http://www.unesc.net/portal/resources/213/arquivos/img_1685.jpg" TargetMode="External" /><Relationship Id="rId61" Type="http://schemas.openxmlformats.org/officeDocument/2006/relationships/hyperlink" Target="http://www.unesc.net/portal/resources/213/arquivos/img_1686.jpg" TargetMode="External" /><Relationship Id="rId62" Type="http://schemas.openxmlformats.org/officeDocument/2006/relationships/hyperlink" Target="http://www.unesc.net/portal/resources/213/arquivos/img_1687.jpg" TargetMode="External" /><Relationship Id="rId63" Type="http://schemas.openxmlformats.org/officeDocument/2006/relationships/hyperlink" Target="http://www.unesc.net/portal/resources/213/arquivos/img_1688.jpg" TargetMode="External" /><Relationship Id="rId64" Type="http://schemas.openxmlformats.org/officeDocument/2006/relationships/hyperlink" Target="http://www.unesc.net/portal/resources/213/arquivos/img_1689.jpg" TargetMode="External" /><Relationship Id="rId65" Type="http://schemas.openxmlformats.org/officeDocument/2006/relationships/hyperlink" Target="http://www.unesc.net/portal/resources/213/arquivos/img_1690.jpg" TargetMode="External" /><Relationship Id="rId66" Type="http://schemas.openxmlformats.org/officeDocument/2006/relationships/hyperlink" Target="http://www.unesc.net/portal/resources/213/arquivos/img_1691.jpg" TargetMode="External" /><Relationship Id="rId67" Type="http://schemas.openxmlformats.org/officeDocument/2006/relationships/hyperlink" Target="http://www.unesc.net/portal/resources/213/arquivos/img_1639.jpg" TargetMode="External" /><Relationship Id="rId68" Type="http://schemas.openxmlformats.org/officeDocument/2006/relationships/hyperlink" Target="http://www.unesc.net/portal/resources/213/arquivos/img_1641.jpg" TargetMode="External" /><Relationship Id="rId69" Type="http://schemas.openxmlformats.org/officeDocument/2006/relationships/hyperlink" Target="http://www.unesc.net/portal/resources/213/arquivos/img_1632.jpg" TargetMode="External" /><Relationship Id="rId70" Type="http://schemas.openxmlformats.org/officeDocument/2006/relationships/hyperlink" Target="http://www.unesc.net/portal/resources/213/arquivos/img_1644.jpg" TargetMode="External" /><Relationship Id="rId71" Type="http://schemas.openxmlformats.org/officeDocument/2006/relationships/hyperlink" Target="http://revistaabola.com.br/portal/futsal/unesc-conhece-adversarios-da-taca-brasil/" TargetMode="External" /><Relationship Id="rId72" Type="http://schemas.openxmlformats.org/officeDocument/2006/relationships/hyperlink" Target="http://www.tabloidealternativo.com.br/noticias?iNoticia=339" TargetMode="External" /><Relationship Id="rId73" Type="http://schemas.openxmlformats.org/officeDocument/2006/relationships/hyperlink" Target="http://www.santacatarina24horas.com/medicina-e-saude/campanha-conscientiza-mulheres-sobre-preventivo-14111.html" TargetMode="External" /><Relationship Id="rId74" Type="http://schemas.openxmlformats.org/officeDocument/2006/relationships/hyperlink" Target="http://www.atribunanet.com/noticia/livro-sera-lancado-em-criciuma-69571" TargetMode="External" /><Relationship Id="rId75" Type="http://schemas.openxmlformats.org/officeDocument/2006/relationships/hyperlink" Target="http://www.atribunanet.com/noticia/economia-solidaria-e-tema-de-palestras-na-unesc-69721" TargetMode="External" /><Relationship Id="rId76" Type="http://schemas.openxmlformats.org/officeDocument/2006/relationships/hyperlink" Target="http://www.atribunanet.com/noticia/unesc-disputa-taca-brasil-de-futsal-em-outubro-69731" TargetMode="External" /><Relationship Id="rId77" Type="http://schemas.openxmlformats.org/officeDocument/2006/relationships/hyperlink" Target="http://www.atribunanet.com/noticia/unesc-faz-jogo-treino-contra-alunos-de-educacao-fisica-69743" TargetMode="External" /><Relationship Id="rId78" Type="http://schemas.openxmlformats.org/officeDocument/2006/relationships/hyperlink" Target="http://www.atribunanet.com/noticia/admex-beer-vai-superar-expectativas-garantem-organizadores-69734" TargetMode="External" /><Relationship Id="rId79" Type="http://schemas.openxmlformats.org/officeDocument/2006/relationships/hyperlink" Target="http://www.atribunanet.com/noticia/flores-invadem-a-unesc-69772" TargetMode="External" /><Relationship Id="rId80" Type="http://schemas.openxmlformats.org/officeDocument/2006/relationships/hyperlink" Target="http://www.atribunanet.com/noticia/oficina-de-origami-e-oferecida-na-unesc-69782" TargetMode="External" /><Relationship Id="rId81" Type="http://schemas.openxmlformats.org/officeDocument/2006/relationships/hyperlink" Target="http://www.atribunanet.com/noticia/forquilhinha-sedia-final-da-copa-adesc-de-volei-69864" TargetMode="External" /><Relationship Id="rId82" Type="http://schemas.openxmlformats.org/officeDocument/2006/relationships/hyperlink" Target="http://www.atribunanet.com/noticia/arborizacao-das-cidades-direito-a-biodiversidade-e-a-cidade-saudavel-69823" TargetMode="External" /><Relationship Id="rId83" Type="http://schemas.openxmlformats.org/officeDocument/2006/relationships/hyperlink" Target="http://www.planetauniversitario.com/index.php?option=com_content&amp;view=article&amp;id=24268:cidadania-italiana-documento-que-pode-levar-nove-anos&amp;catid=27:noticias-do-campus&amp;Itemid=73" TargetMode="External" /><Relationship Id="rId84" Type="http://schemas.openxmlformats.org/officeDocument/2006/relationships/hyperlink" Target="http://www.atribunanet.com/noticia/unesc-sera-a-unica-universidade-comunitaria-do-pais-a-receber-premio-abc-l-oreal-unesco-69909" TargetMode="External" /><Relationship Id="rId85" Type="http://schemas.openxmlformats.org/officeDocument/2006/relationships/hyperlink" Target="http://www.atribunanet.com/noticia/feira-com-academicos-e-cooperativas-movimenta-praca-nereu-ramos-69954" TargetMode="External" /><Relationship Id="rId86" Type="http://schemas.openxmlformats.org/officeDocument/2006/relationships/hyperlink" Target="http://www.atribunanet.com/noticia/em-criciuma-estimativa-e-de-que-ha-1-2-mil-portadores-de-alzheimer-69957" TargetMode="External" /><Relationship Id="rId87" Type="http://schemas.openxmlformats.org/officeDocument/2006/relationships/hyperlink" Target="http://www.atribunanet.com/noticia/forquilhinha-vence-etapa-da-copa-adesc-69963" TargetMode="External" /><Relationship Id="rId88" Type="http://schemas.openxmlformats.org/officeDocument/2006/relationships/hyperlink" Target="http://www.portalveneza.com.br/materia_capa.php?news_id=102541&amp;start=0&amp;category_id=100003&amp;parent_id=100003&amp;arcyear=&amp;arcmonth=" TargetMode="External" /><Relationship Id="rId89" Type="http://schemas.openxmlformats.org/officeDocument/2006/relationships/hyperlink" Target="http://www.atribunanet.com/noticia/forquilhinha-fica-com-o-vice-na-copa-adesc-de-volei-69993" TargetMode="External" /><Relationship Id="rId90" Type="http://schemas.openxmlformats.org/officeDocument/2006/relationships/hyperlink" Target="http://noticias.universia.com.br/vida-universitaria/noticia/2011/09/22/869858/unesc-realiza-iii-encontro-catarinense-geriatria.html" TargetMode="External" /><Relationship Id="rId91" Type="http://schemas.openxmlformats.org/officeDocument/2006/relationships/hyperlink" Target="http://www.acessepiaui.com.br/geral/unesc-ser-a-nica-universidade-comunit-ria-do-brasil-a-receber-o-pr-mio/24008.html" TargetMode="External" /><Relationship Id="rId92" Type="http://schemas.openxmlformats.org/officeDocument/2006/relationships/hyperlink" Target="http://bahiainforma.com/index.php/2011/09/unesc-terceiro-encontro-catarinense-de-geriatria-gerontologia/" TargetMode="External" /><Relationship Id="rId93" Type="http://schemas.openxmlformats.org/officeDocument/2006/relationships/hyperlink" Target="http://www.adjorisc.com.br/jornais/apalavra/entretenimento/arte-e-vida-verde-e-realizado-na-unesc-1.937100" TargetMode="External" /><Relationship Id="rId94" Type="http://schemas.openxmlformats.org/officeDocument/2006/relationships/hyperlink" Target="http://newsrondonia.com.br/lerNoticias.php?news=9288" TargetMode="External" /><Relationship Id="rId95" Type="http://schemas.openxmlformats.org/officeDocument/2006/relationships/hyperlink" Target="http://newsrondonia.com.br/lerNoticias.php?news=9447" TargetMode="External" /><Relationship Id="rId96" Type="http://schemas.openxmlformats.org/officeDocument/2006/relationships/hyperlink" Target="http://newsrondonia.com.br/lerNoticias.php?news=9336" TargetMode="External" /><Relationship Id="rId97" Type="http://schemas.openxmlformats.org/officeDocument/2006/relationships/hyperlink" Target="http://newsrondonia.com.br/lerNoticias.php?news=9275" TargetMode="External" /><Relationship Id="rId98" Type="http://schemas.openxmlformats.org/officeDocument/2006/relationships/hyperlink" Target="http://noticias.universia.com.br/destaque/noticia/2011/09/22/870306/unesc-discute-planejamento-e-gesto-territorial.html" TargetMode="External" /><Relationship Id="rId99" Type="http://schemas.openxmlformats.org/officeDocument/2006/relationships/hyperlink" Target="http://noticias.universia.com.br/vida-universitaria/noticia/2011/09/21/869422/evento-na-unesc-distribui-mudas-plantas-nativas.html" TargetMode="External" /><Relationship Id="rId100" Type="http://schemas.openxmlformats.org/officeDocument/2006/relationships/hyperlink" Target="http://www.santacatarinahoje.com.br/?action=noticia&amp;codigo=001636" TargetMode="External" /><Relationship Id="rId101" Type="http://schemas.openxmlformats.org/officeDocument/2006/relationships/hyperlink" Target="http://www.agoranavirai.com.br/ver_not.php?id=51398" TargetMode="External" /><Relationship Id="rId102" Type="http://schemas.openxmlformats.org/officeDocument/2006/relationships/hyperlink" Target="http://www.revistasulfashion.com.br/index.php?action=internaColunas&amp;codigo=141" TargetMode="External" /><Relationship Id="rId103" Type="http://schemas.openxmlformats.org/officeDocument/2006/relationships/hyperlink" Target="http://www.revistasulfashion.com.br/?action=internaVariedades&amp;codigo=30" TargetMode="External" /><Relationship Id="rId104" Type="http://schemas.openxmlformats.org/officeDocument/2006/relationships/hyperlink" Target="http://agoramiranda.com.br/ver_not.php?id=51391" TargetMode="External" /><Relationship Id="rId105" Type="http://schemas.openxmlformats.org/officeDocument/2006/relationships/hyperlink" Target="http://www.agoraeldorado.com.br/ver_not.php?id=51387" TargetMode="External" /><Relationship Id="rId106" Type="http://schemas.openxmlformats.org/officeDocument/2006/relationships/hyperlink" Target="http://www.agorabelavista.com.br/ver_not.php?id=51918" TargetMode="External" /><Relationship Id="rId107" Type="http://schemas.openxmlformats.org/officeDocument/2006/relationships/hyperlink" Target="http://www.agoraportomurtinho.com.br/ver_not.php?id=51464" TargetMode="External" /><Relationship Id="rId108" Type="http://schemas.openxmlformats.org/officeDocument/2006/relationships/hyperlink" Target="http://www.agorariobrilhante.com.br/ver_not.php?id=51572" TargetMode="External" /><Relationship Id="rId109" Type="http://schemas.openxmlformats.org/officeDocument/2006/relationships/hyperlink" Target="http://www.agorafatima.com.br/ver_not.php?id=48583" TargetMode="External" /><Relationship Id="rId110" Type="http://schemas.openxmlformats.org/officeDocument/2006/relationships/hyperlink" Target="http://www.agoraantoniojoao.com.br/ver_not.php?id=51413" TargetMode="External" /><Relationship Id="rId111" Type="http://schemas.openxmlformats.org/officeDocument/2006/relationships/hyperlink" Target="http://www.agoracostarica.com.br/ver_not.php?id=51723" TargetMode="External" /><Relationship Id="rId112" Type="http://schemas.openxmlformats.org/officeDocument/2006/relationships/hyperlink" Target="http://www.agoracorumba.com.br/ver_not.php?id=51500" TargetMode="External" /><Relationship Id="rId113" Type="http://schemas.openxmlformats.org/officeDocument/2006/relationships/hyperlink" Target="http://www.agorabataguassu.com.br/ver_not.php?id=51541" TargetMode="External" /><Relationship Id="rId114" Type="http://schemas.openxmlformats.org/officeDocument/2006/relationships/hyperlink" Target="http://www.agoracaarapo.com.br/ver_not.php?id=51406" TargetMode="External" /><Relationship Id="rId115" Type="http://schemas.openxmlformats.org/officeDocument/2006/relationships/hyperlink" Target="http://www.agorajardim.com.br/ver_not.php?id=51399" TargetMode="External" /><Relationship Id="rId116" Type="http://schemas.openxmlformats.org/officeDocument/2006/relationships/hyperlink" Target="http://www.agorasidrolandia.com.br/ver_not.php?id=51935" TargetMode="External" /><Relationship Id="rId117" Type="http://schemas.openxmlformats.org/officeDocument/2006/relationships/hyperlink" Target="http://agoravicentina.com.br/ver_not.php?id=53418" TargetMode="External" /><Relationship Id="rId118" Type="http://schemas.openxmlformats.org/officeDocument/2006/relationships/hyperlink" Target="http://catarinavestibular.com.br/noticias_ler.php?id=7150" TargetMode="External" /><Relationship Id="rId119" Type="http://schemas.openxmlformats.org/officeDocument/2006/relationships/hyperlink" Target="http://catarinavestibular.com.br/noticias_ler.php?id=7194" TargetMode="External" /><Relationship Id="rId120" Type="http://schemas.openxmlformats.org/officeDocument/2006/relationships/hyperlink" Target="http://catarinavestibular.com.br/noticias_ler.php?id=7186" TargetMode="External" /><Relationship Id="rId121" Type="http://schemas.openxmlformats.org/officeDocument/2006/relationships/hyperlink" Target="http://catarinavestibular.com.br/noticias_ler.php?id=7154" TargetMode="External" /><Relationship Id="rId122" Type="http://schemas.openxmlformats.org/officeDocument/2006/relationships/hyperlink" Target="http://catarinavestibular.com.br/noticias_ler.php?id=7146" TargetMode="External" /><Relationship Id="rId123" Type="http://schemas.openxmlformats.org/officeDocument/2006/relationships/hyperlink" Target="http://catarinavestibular.com.br/noticias_ler.php?id=7145" TargetMode="External" /><Relationship Id="rId124" Type="http://schemas.openxmlformats.org/officeDocument/2006/relationships/hyperlink" Target="http://www.agoracamapua.com.br/ver_not.php?id=51441" TargetMode="External" /><Relationship Id="rId125" Type="http://schemas.openxmlformats.org/officeDocument/2006/relationships/hyperlink" Target="http://www.agorarioverde.com.br/ver_not.php?id=51579" TargetMode="External" /><Relationship Id="rId126" Type="http://schemas.openxmlformats.org/officeDocument/2006/relationships/hyperlink" Target="http://www.agoraanaurilandia.com.br/ver_not.php?id=51661" TargetMode="External" /><Relationship Id="rId127" Type="http://schemas.openxmlformats.org/officeDocument/2006/relationships/hyperlink" Target="http://agoracassilandia.com.br/ver_not.php?id=51477" TargetMode="External" /><Relationship Id="rId128" Type="http://schemas.openxmlformats.org/officeDocument/2006/relationships/hyperlink" Target="http://www.agoracoxim.com.br/ver_not.php?id=51564" TargetMode="External" /><Relationship Id="rId129" Type="http://schemas.openxmlformats.org/officeDocument/2006/relationships/hyperlink" Target="http://www.viapalhoca.com.br/article/detail.php?id=4027" TargetMode="External" /><Relationship Id="rId130" Type="http://schemas.openxmlformats.org/officeDocument/2006/relationships/hyperlink" Target="http://www.nortesaude.com.br/Noticia.aspx?Id=1769" TargetMode="External" /><Relationship Id="rId131" Type="http://schemas.openxmlformats.org/officeDocument/2006/relationships/hyperlink" Target="http://www.novoeste.com/index.php?page=news&amp;op=readNews&amp;id=4745&amp;title=Feira-do-Inventor-abre-oportunidade-para-ideias-inovadoras" TargetMode="External" /><Relationship Id="rId132" Type="http://schemas.openxmlformats.org/officeDocument/2006/relationships/hyperlink" Target="http://www.ogirassol.com.br/pagina.php?editoria=%DAltimas%20Not%EDcias&amp;idnoticia=29329" TargetMode="External" /><Relationship Id="rId133" Type="http://schemas.openxmlformats.org/officeDocument/2006/relationships/hyperlink" Target="http://www.folhape.com.br/index.php/cursos-e-eventos/665863?task=view" TargetMode="External" /><Relationship Id="rId134" Type="http://schemas.openxmlformats.org/officeDocument/2006/relationships/hyperlink" Target="http://www.planetauniversitario.com/index.php?option=com_content&amp;view=article&amp;id=24193:empossado-novo-coordenador-do-muesc&amp;catid=27:noticias-do-campus&amp;Itemid=73" TargetMode="External" /><Relationship Id="rId135" Type="http://schemas.openxmlformats.org/officeDocument/2006/relationships/hyperlink" Target="http://www.navegadormt.com/noticia.php?codigo=18326&amp;categoria=Cidades" TargetMode="External" /><Relationship Id="rId136" Type="http://schemas.openxmlformats.org/officeDocument/2006/relationships/hyperlink" Target="http://www.santacatarinahoje.com.br/?action=noticia&amp;codigo=001625" TargetMode="External" /><Relationship Id="rId137" Type="http://schemas.openxmlformats.org/officeDocument/2006/relationships/hyperlink" Target="http://navegadormt.siteconnect.com.br/noticia.php?codigo=18273&amp;categoria=Cidades" TargetMode="External" /><Relationship Id="rId138" Type="http://schemas.openxmlformats.org/officeDocument/2006/relationships/hyperlink" Target="http://www.unesc.net/portal/resources/213/arquivos/img_1699.jpg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0"/>
  <sheetViews>
    <sheetView tabSelected="1" zoomScalePageLayoutView="0" workbookViewId="0" topLeftCell="A56">
      <selection activeCell="B33" sqref="B33"/>
    </sheetView>
  </sheetViews>
  <sheetFormatPr defaultColWidth="0" defaultRowHeight="12.75"/>
  <cols>
    <col min="1" max="1" width="23.28125" style="2" customWidth="1"/>
    <col min="2" max="2" width="61.28125" style="6" customWidth="1"/>
    <col min="3" max="3" width="27.8515625" style="6" customWidth="1"/>
    <col min="4" max="4" width="10.7109375" style="8" customWidth="1"/>
    <col min="5" max="5" width="13.28125" style="3" customWidth="1"/>
    <col min="6" max="16384" width="0" style="4" hidden="1" customWidth="1"/>
  </cols>
  <sheetData>
    <row r="1" spans="1:5" ht="32.25" customHeight="1" thickBot="1">
      <c r="A1" s="33" t="s">
        <v>5</v>
      </c>
      <c r="B1" s="34"/>
      <c r="C1" s="34"/>
      <c r="D1" s="34"/>
      <c r="E1" s="35"/>
    </row>
    <row r="2" spans="1:5" s="20" customFormat="1" ht="20.25" customHeight="1">
      <c r="A2" s="36" t="s">
        <v>8</v>
      </c>
      <c r="B2" s="37"/>
      <c r="C2" s="17" t="s">
        <v>7</v>
      </c>
      <c r="D2" s="31" t="s">
        <v>0</v>
      </c>
      <c r="E2" s="32"/>
    </row>
    <row r="3" spans="1:5" ht="18" customHeight="1" thickBot="1">
      <c r="A3" s="38">
        <v>2011</v>
      </c>
      <c r="B3" s="39"/>
      <c r="C3" s="19">
        <v>140</v>
      </c>
      <c r="D3" s="29">
        <f>SUM(E8:IV382)</f>
        <v>18264.5</v>
      </c>
      <c r="E3" s="30"/>
    </row>
    <row r="4" ht="12" thickBot="1"/>
    <row r="5" spans="1:5" s="20" customFormat="1" ht="19.5" customHeight="1" thickBot="1">
      <c r="A5" s="9" t="s">
        <v>1</v>
      </c>
      <c r="B5" s="9" t="s">
        <v>4</v>
      </c>
      <c r="C5" s="9" t="s">
        <v>6</v>
      </c>
      <c r="D5" s="10" t="s">
        <v>2</v>
      </c>
      <c r="E5" s="11" t="s">
        <v>3</v>
      </c>
    </row>
    <row r="6" spans="1:5" s="20" customFormat="1" ht="19.5" customHeight="1">
      <c r="A6" s="26" t="s">
        <v>80</v>
      </c>
      <c r="B6" s="12" t="s">
        <v>81</v>
      </c>
      <c r="C6" s="6" t="s">
        <v>24</v>
      </c>
      <c r="D6" s="13">
        <v>40805</v>
      </c>
      <c r="E6" s="7">
        <v>60</v>
      </c>
    </row>
    <row r="7" spans="1:5" s="20" customFormat="1" ht="19.5" customHeight="1">
      <c r="A7" s="26" t="s">
        <v>80</v>
      </c>
      <c r="B7" s="12" t="s">
        <v>197</v>
      </c>
      <c r="C7" s="6" t="s">
        <v>42</v>
      </c>
      <c r="D7" s="13">
        <v>40805</v>
      </c>
      <c r="E7" s="7">
        <v>60</v>
      </c>
    </row>
    <row r="8" spans="1:5" ht="19.5" customHeight="1">
      <c r="A8" s="22" t="s">
        <v>9</v>
      </c>
      <c r="B8" s="12" t="s">
        <v>10</v>
      </c>
      <c r="C8" s="12" t="s">
        <v>11</v>
      </c>
      <c r="D8" s="25">
        <v>40805</v>
      </c>
      <c r="E8" s="7"/>
    </row>
    <row r="9" spans="1:5" ht="19.5" customHeight="1">
      <c r="A9" s="22" t="s">
        <v>118</v>
      </c>
      <c r="B9" s="12" t="s">
        <v>119</v>
      </c>
      <c r="C9" s="12" t="s">
        <v>199</v>
      </c>
      <c r="D9" s="25">
        <v>40805</v>
      </c>
      <c r="E9" s="7"/>
    </row>
    <row r="10" spans="1:5" ht="19.5" customHeight="1">
      <c r="A10" s="22" t="s">
        <v>190</v>
      </c>
      <c r="B10" s="12" t="s">
        <v>10</v>
      </c>
      <c r="C10" s="12" t="s">
        <v>11</v>
      </c>
      <c r="D10" s="25">
        <v>40805</v>
      </c>
      <c r="E10" s="7"/>
    </row>
    <row r="11" spans="1:5" ht="19.5" customHeight="1">
      <c r="A11" s="27" t="s">
        <v>19</v>
      </c>
      <c r="B11" s="12" t="s">
        <v>16</v>
      </c>
      <c r="C11" s="12" t="s">
        <v>18</v>
      </c>
      <c r="D11" s="25">
        <v>40805</v>
      </c>
      <c r="E11" s="7">
        <f>15*9.2*5</f>
        <v>690</v>
      </c>
    </row>
    <row r="12" spans="1:5" ht="19.5" customHeight="1">
      <c r="A12" s="27" t="s">
        <v>20</v>
      </c>
      <c r="B12" s="12" t="s">
        <v>16</v>
      </c>
      <c r="C12" s="12" t="s">
        <v>18</v>
      </c>
      <c r="D12" s="25">
        <v>40805</v>
      </c>
      <c r="E12" s="7">
        <f>17*5*8.62</f>
        <v>732.6999999999999</v>
      </c>
    </row>
    <row r="13" spans="1:5" ht="19.5" customHeight="1">
      <c r="A13" s="22" t="s">
        <v>80</v>
      </c>
      <c r="B13" s="12" t="s">
        <v>85</v>
      </c>
      <c r="C13" s="12" t="s">
        <v>99</v>
      </c>
      <c r="D13" s="25">
        <v>40806</v>
      </c>
      <c r="E13" s="7">
        <v>60</v>
      </c>
    </row>
    <row r="14" spans="1:5" ht="19.5" customHeight="1">
      <c r="A14" s="22" t="s">
        <v>80</v>
      </c>
      <c r="B14" s="12" t="s">
        <v>84</v>
      </c>
      <c r="C14" s="12" t="s">
        <v>43</v>
      </c>
      <c r="D14" s="25">
        <v>40806</v>
      </c>
      <c r="E14" s="7">
        <v>60</v>
      </c>
    </row>
    <row r="15" spans="1:5" ht="19.5" customHeight="1">
      <c r="A15" s="22" t="s">
        <v>80</v>
      </c>
      <c r="B15" s="12" t="s">
        <v>83</v>
      </c>
      <c r="C15" s="12" t="s">
        <v>45</v>
      </c>
      <c r="D15" s="25">
        <v>40806</v>
      </c>
      <c r="E15" s="7">
        <v>60</v>
      </c>
    </row>
    <row r="16" spans="1:5" ht="19.5" customHeight="1">
      <c r="A16" s="22" t="s">
        <v>80</v>
      </c>
      <c r="B16" s="12" t="s">
        <v>82</v>
      </c>
      <c r="C16" s="12" t="s">
        <v>199</v>
      </c>
      <c r="D16" s="25">
        <v>40806</v>
      </c>
      <c r="E16" s="7"/>
    </row>
    <row r="17" spans="1:5" ht="19.5" customHeight="1">
      <c r="A17" s="22" t="s">
        <v>78</v>
      </c>
      <c r="B17" s="12" t="s">
        <v>79</v>
      </c>
      <c r="C17" s="12" t="s">
        <v>45</v>
      </c>
      <c r="D17" s="25">
        <v>40806</v>
      </c>
      <c r="E17" s="7">
        <v>60</v>
      </c>
    </row>
    <row r="18" spans="1:5" s="12" customFormat="1" ht="19.5" customHeight="1">
      <c r="A18" s="22" t="s">
        <v>73</v>
      </c>
      <c r="B18" s="12" t="s">
        <v>74</v>
      </c>
      <c r="C18" s="12" t="s">
        <v>199</v>
      </c>
      <c r="D18" s="25">
        <v>40806</v>
      </c>
      <c r="E18" s="7"/>
    </row>
    <row r="19" spans="1:5" s="12" customFormat="1" ht="19.5" customHeight="1">
      <c r="A19" s="22" t="s">
        <v>114</v>
      </c>
      <c r="B19" s="12" t="s">
        <v>115</v>
      </c>
      <c r="C19" s="12" t="s">
        <v>45</v>
      </c>
      <c r="D19" s="25">
        <v>40806</v>
      </c>
      <c r="E19" s="7">
        <v>60</v>
      </c>
    </row>
    <row r="20" spans="1:5" s="12" customFormat="1" ht="19.5" customHeight="1">
      <c r="A20" s="22" t="s">
        <v>116</v>
      </c>
      <c r="B20" s="12" t="s">
        <v>117</v>
      </c>
      <c r="C20" s="12" t="s">
        <v>14</v>
      </c>
      <c r="D20" s="25">
        <v>40806</v>
      </c>
      <c r="E20" s="7"/>
    </row>
    <row r="21" spans="1:5" s="12" customFormat="1" ht="19.5" customHeight="1">
      <c r="A21" s="22" t="s">
        <v>120</v>
      </c>
      <c r="B21" s="12" t="s">
        <v>121</v>
      </c>
      <c r="C21" s="12" t="s">
        <v>36</v>
      </c>
      <c r="D21" s="25">
        <v>40806</v>
      </c>
      <c r="E21" s="7">
        <v>60</v>
      </c>
    </row>
    <row r="22" spans="1:5" s="12" customFormat="1" ht="19.5" customHeight="1">
      <c r="A22" s="22" t="s">
        <v>120</v>
      </c>
      <c r="B22" s="12" t="s">
        <v>122</v>
      </c>
      <c r="C22" s="12" t="s">
        <v>104</v>
      </c>
      <c r="D22" s="25">
        <v>40806</v>
      </c>
      <c r="E22" s="7">
        <v>60</v>
      </c>
    </row>
    <row r="23" spans="1:5" s="12" customFormat="1" ht="19.5" customHeight="1">
      <c r="A23" s="22" t="s">
        <v>120</v>
      </c>
      <c r="B23" s="12" t="s">
        <v>123</v>
      </c>
      <c r="C23" s="12" t="s">
        <v>45</v>
      </c>
      <c r="D23" s="25">
        <v>40806</v>
      </c>
      <c r="E23" s="7">
        <v>60</v>
      </c>
    </row>
    <row r="24" spans="1:5" s="12" customFormat="1" ht="19.5" customHeight="1">
      <c r="A24" s="22" t="s">
        <v>120</v>
      </c>
      <c r="B24" s="12" t="s">
        <v>200</v>
      </c>
      <c r="C24" s="12" t="s">
        <v>47</v>
      </c>
      <c r="D24" s="25">
        <v>40806</v>
      </c>
      <c r="E24" s="7">
        <v>60</v>
      </c>
    </row>
    <row r="25" spans="1:5" s="12" customFormat="1" ht="19.5" customHeight="1">
      <c r="A25" s="22" t="s">
        <v>120</v>
      </c>
      <c r="B25" s="12" t="s">
        <v>124</v>
      </c>
      <c r="C25" s="12" t="s">
        <v>125</v>
      </c>
      <c r="D25" s="25">
        <v>40806</v>
      </c>
      <c r="E25" s="7"/>
    </row>
    <row r="26" spans="1:5" s="12" customFormat="1" ht="19.5" customHeight="1">
      <c r="A26" s="22" t="s">
        <v>151</v>
      </c>
      <c r="B26" s="12" t="s">
        <v>201</v>
      </c>
      <c r="C26" s="12" t="s">
        <v>141</v>
      </c>
      <c r="D26" s="25">
        <v>40806</v>
      </c>
      <c r="E26" s="7"/>
    </row>
    <row r="27" spans="1:5" s="12" customFormat="1" ht="19.5" customHeight="1">
      <c r="A27" s="22" t="s">
        <v>175</v>
      </c>
      <c r="B27" s="12" t="s">
        <v>202</v>
      </c>
      <c r="C27" s="12" t="s">
        <v>42</v>
      </c>
      <c r="D27" s="25">
        <v>40806</v>
      </c>
      <c r="E27" s="7"/>
    </row>
    <row r="28" spans="1:5" s="12" customFormat="1" ht="19.5" customHeight="1">
      <c r="A28" s="22" t="s">
        <v>175</v>
      </c>
      <c r="B28" s="12" t="s">
        <v>178</v>
      </c>
      <c r="C28" s="12" t="s">
        <v>11</v>
      </c>
      <c r="D28" s="25">
        <v>40806</v>
      </c>
      <c r="E28" s="7"/>
    </row>
    <row r="29" spans="1:5" s="12" customFormat="1" ht="19.5" customHeight="1">
      <c r="A29" s="22" t="s">
        <v>175</v>
      </c>
      <c r="B29" s="12" t="s">
        <v>179</v>
      </c>
      <c r="C29" s="12" t="s">
        <v>25</v>
      </c>
      <c r="D29" s="25">
        <v>40806</v>
      </c>
      <c r="E29" s="7"/>
    </row>
    <row r="30" spans="1:5" s="12" customFormat="1" ht="19.5" customHeight="1">
      <c r="A30" s="22" t="s">
        <v>175</v>
      </c>
      <c r="B30" s="12" t="s">
        <v>180</v>
      </c>
      <c r="C30" s="12" t="s">
        <v>148</v>
      </c>
      <c r="D30" s="25">
        <v>40806</v>
      </c>
      <c r="E30" s="7"/>
    </row>
    <row r="31" spans="1:5" s="12" customFormat="1" ht="19.5" customHeight="1">
      <c r="A31" s="22" t="s">
        <v>189</v>
      </c>
      <c r="B31" s="12" t="s">
        <v>149</v>
      </c>
      <c r="C31" s="12" t="s">
        <v>150</v>
      </c>
      <c r="D31" s="25">
        <v>40806</v>
      </c>
      <c r="E31" s="7"/>
    </row>
    <row r="32" spans="1:5" s="12" customFormat="1" ht="19.5" customHeight="1">
      <c r="A32" s="22" t="s">
        <v>132</v>
      </c>
      <c r="B32" s="12" t="s">
        <v>81</v>
      </c>
      <c r="C32" s="12" t="s">
        <v>24</v>
      </c>
      <c r="D32" s="25">
        <v>40806</v>
      </c>
      <c r="E32" s="7"/>
    </row>
    <row r="33" spans="1:5" s="12" customFormat="1" ht="19.5" customHeight="1">
      <c r="A33" s="27" t="s">
        <v>21</v>
      </c>
      <c r="B33" s="12" t="s">
        <v>22</v>
      </c>
      <c r="C33" s="12" t="s">
        <v>199</v>
      </c>
      <c r="D33" s="25">
        <v>40806</v>
      </c>
      <c r="E33" s="7"/>
    </row>
    <row r="34" spans="1:5" s="12" customFormat="1" ht="19.5" customHeight="1">
      <c r="A34" s="27" t="s">
        <v>21</v>
      </c>
      <c r="B34" s="12" t="s">
        <v>23</v>
      </c>
      <c r="C34" s="12" t="s">
        <v>24</v>
      </c>
      <c r="D34" s="25">
        <v>40806</v>
      </c>
      <c r="E34" s="7">
        <f>13*5.5*3</f>
        <v>214.5</v>
      </c>
    </row>
    <row r="35" spans="1:5" s="12" customFormat="1" ht="19.5" customHeight="1">
      <c r="A35" s="27" t="s">
        <v>19</v>
      </c>
      <c r="B35" s="12" t="s">
        <v>26</v>
      </c>
      <c r="C35" s="12" t="s">
        <v>25</v>
      </c>
      <c r="D35" s="25">
        <v>40806</v>
      </c>
      <c r="E35" s="7">
        <f>7*2*8.2</f>
        <v>114.79999999999998</v>
      </c>
    </row>
    <row r="36" spans="1:5" s="12" customFormat="1" ht="19.5" customHeight="1">
      <c r="A36" s="27" t="s">
        <v>19</v>
      </c>
      <c r="B36" s="12" t="s">
        <v>27</v>
      </c>
      <c r="C36" s="12" t="s">
        <v>28</v>
      </c>
      <c r="D36" s="25">
        <v>40806</v>
      </c>
      <c r="E36" s="7">
        <f>34*5*8.2</f>
        <v>1393.9999999999998</v>
      </c>
    </row>
    <row r="37" spans="1:5" s="12" customFormat="1" ht="19.5" customHeight="1">
      <c r="A37" s="27" t="s">
        <v>19</v>
      </c>
      <c r="B37" s="12" t="s">
        <v>29</v>
      </c>
      <c r="C37" s="12" t="s">
        <v>199</v>
      </c>
      <c r="D37" s="25">
        <v>40806</v>
      </c>
      <c r="E37" s="7"/>
    </row>
    <row r="38" spans="1:5" s="12" customFormat="1" ht="19.5" customHeight="1">
      <c r="A38" s="27" t="s">
        <v>19</v>
      </c>
      <c r="B38" s="12" t="s">
        <v>30</v>
      </c>
      <c r="C38" s="12" t="s">
        <v>24</v>
      </c>
      <c r="D38" s="25">
        <v>40806</v>
      </c>
      <c r="E38" s="7">
        <f>15*8.2</f>
        <v>122.99999999999999</v>
      </c>
    </row>
    <row r="39" spans="1:5" s="12" customFormat="1" ht="19.5" customHeight="1">
      <c r="A39" s="27" t="s">
        <v>31</v>
      </c>
      <c r="B39" s="12" t="s">
        <v>204</v>
      </c>
      <c r="C39" s="12" t="s">
        <v>32</v>
      </c>
      <c r="D39" s="25">
        <v>40806</v>
      </c>
      <c r="E39" s="7">
        <f>10*3*7</f>
        <v>210</v>
      </c>
    </row>
    <row r="40" spans="1:5" s="12" customFormat="1" ht="19.5" customHeight="1">
      <c r="A40" s="27" t="s">
        <v>31</v>
      </c>
      <c r="B40" s="12" t="s">
        <v>34</v>
      </c>
      <c r="C40" s="12" t="s">
        <v>33</v>
      </c>
      <c r="D40" s="25">
        <v>40806</v>
      </c>
      <c r="E40" s="7">
        <v>27</v>
      </c>
    </row>
    <row r="41" spans="1:5" s="12" customFormat="1" ht="19.5" customHeight="1">
      <c r="A41" s="27" t="s">
        <v>112</v>
      </c>
      <c r="B41" s="12" t="s">
        <v>113</v>
      </c>
      <c r="C41" s="12" t="s">
        <v>33</v>
      </c>
      <c r="D41" s="25">
        <v>40806</v>
      </c>
      <c r="E41" s="7">
        <v>27</v>
      </c>
    </row>
    <row r="42" spans="1:5" s="12" customFormat="1" ht="19.5" customHeight="1">
      <c r="A42" s="27" t="s">
        <v>31</v>
      </c>
      <c r="B42" s="12" t="s">
        <v>35</v>
      </c>
      <c r="C42" s="12" t="s">
        <v>36</v>
      </c>
      <c r="D42" s="25">
        <v>40806</v>
      </c>
      <c r="E42" s="7">
        <f>15*6*9</f>
        <v>810</v>
      </c>
    </row>
    <row r="43" spans="1:5" s="12" customFormat="1" ht="19.5" customHeight="1">
      <c r="A43" s="27" t="s">
        <v>31</v>
      </c>
      <c r="B43" s="12" t="s">
        <v>37</v>
      </c>
      <c r="C43" s="12" t="s">
        <v>25</v>
      </c>
      <c r="D43" s="25">
        <v>40806</v>
      </c>
      <c r="E43" s="7">
        <f>16*3*9</f>
        <v>432</v>
      </c>
    </row>
    <row r="44" spans="1:5" s="12" customFormat="1" ht="19.5" customHeight="1">
      <c r="A44" s="27" t="s">
        <v>20</v>
      </c>
      <c r="B44" s="12" t="s">
        <v>38</v>
      </c>
      <c r="C44" s="12" t="s">
        <v>33</v>
      </c>
      <c r="D44" s="25">
        <v>40806</v>
      </c>
      <c r="E44" s="7">
        <f>5*2*12.67</f>
        <v>126.7</v>
      </c>
    </row>
    <row r="45" spans="1:5" s="12" customFormat="1" ht="19.5" customHeight="1">
      <c r="A45" s="28" t="s">
        <v>20</v>
      </c>
      <c r="B45" s="12" t="s">
        <v>39</v>
      </c>
      <c r="C45" s="12" t="s">
        <v>24</v>
      </c>
      <c r="D45" s="25">
        <v>40806</v>
      </c>
      <c r="E45" s="7">
        <f>2*12.67</f>
        <v>25.34</v>
      </c>
    </row>
    <row r="46" spans="1:5" s="12" customFormat="1" ht="19.5" customHeight="1">
      <c r="A46" s="27" t="s">
        <v>20</v>
      </c>
      <c r="B46" s="12" t="s">
        <v>40</v>
      </c>
      <c r="C46" s="12" t="s">
        <v>203</v>
      </c>
      <c r="D46" s="25">
        <v>40806</v>
      </c>
      <c r="E46" s="7"/>
    </row>
    <row r="47" spans="1:5" s="12" customFormat="1" ht="19.5" customHeight="1">
      <c r="A47" s="27" t="s">
        <v>20</v>
      </c>
      <c r="B47" s="12" t="s">
        <v>41</v>
      </c>
      <c r="C47" s="12" t="s">
        <v>42</v>
      </c>
      <c r="D47" s="25">
        <v>40806</v>
      </c>
      <c r="E47" s="7">
        <f>5*6*12.67</f>
        <v>380.1</v>
      </c>
    </row>
    <row r="48" spans="1:5" s="12" customFormat="1" ht="19.5" customHeight="1">
      <c r="A48" s="22" t="s">
        <v>80</v>
      </c>
      <c r="B48" s="12" t="s">
        <v>86</v>
      </c>
      <c r="C48" s="12" t="s">
        <v>100</v>
      </c>
      <c r="D48" s="25">
        <v>40807</v>
      </c>
      <c r="E48" s="7">
        <v>60</v>
      </c>
    </row>
    <row r="49" spans="1:5" s="12" customFormat="1" ht="19.5" customHeight="1">
      <c r="A49" s="22" t="s">
        <v>120</v>
      </c>
      <c r="B49" s="12" t="s">
        <v>126</v>
      </c>
      <c r="C49" s="12" t="s">
        <v>14</v>
      </c>
      <c r="D49" s="25">
        <v>40807</v>
      </c>
      <c r="E49" s="7">
        <v>60</v>
      </c>
    </row>
    <row r="50" spans="1:5" s="12" customFormat="1" ht="19.5" customHeight="1">
      <c r="A50" s="22" t="s">
        <v>120</v>
      </c>
      <c r="B50" s="12" t="s">
        <v>127</v>
      </c>
      <c r="C50" s="12" t="s">
        <v>128</v>
      </c>
      <c r="D50" s="25">
        <v>40807</v>
      </c>
      <c r="E50" s="7">
        <v>60</v>
      </c>
    </row>
    <row r="51" spans="1:5" s="12" customFormat="1" ht="19.5" customHeight="1">
      <c r="A51" s="22" t="s">
        <v>145</v>
      </c>
      <c r="B51" s="12" t="s">
        <v>144</v>
      </c>
      <c r="C51" s="12" t="s">
        <v>141</v>
      </c>
      <c r="D51" s="25">
        <v>40807</v>
      </c>
      <c r="E51" s="7"/>
    </row>
    <row r="52" spans="1:5" s="12" customFormat="1" ht="19.5" customHeight="1">
      <c r="A52" s="22" t="s">
        <v>151</v>
      </c>
      <c r="B52" s="12" t="s">
        <v>149</v>
      </c>
      <c r="C52" s="12" t="s">
        <v>150</v>
      </c>
      <c r="D52" s="25">
        <v>40807</v>
      </c>
      <c r="E52" s="7"/>
    </row>
    <row r="53" spans="1:5" s="12" customFormat="1" ht="19.5" customHeight="1">
      <c r="A53" s="22" t="s">
        <v>151</v>
      </c>
      <c r="B53" s="12" t="s">
        <v>152</v>
      </c>
      <c r="C53" s="12" t="s">
        <v>153</v>
      </c>
      <c r="D53" s="25">
        <v>40807</v>
      </c>
      <c r="E53" s="7"/>
    </row>
    <row r="54" spans="1:5" s="12" customFormat="1" ht="19.5" customHeight="1">
      <c r="A54" s="22" t="s">
        <v>140</v>
      </c>
      <c r="B54" s="12" t="s">
        <v>155</v>
      </c>
      <c r="C54" s="12" t="s">
        <v>43</v>
      </c>
      <c r="D54" s="25">
        <v>40807</v>
      </c>
      <c r="E54" s="7"/>
    </row>
    <row r="55" spans="1:5" s="12" customFormat="1" ht="19.5" customHeight="1">
      <c r="A55" s="22" t="s">
        <v>157</v>
      </c>
      <c r="B55" s="12" t="s">
        <v>156</v>
      </c>
      <c r="C55" s="12" t="s">
        <v>59</v>
      </c>
      <c r="D55" s="25">
        <v>40807</v>
      </c>
      <c r="E55" s="7"/>
    </row>
    <row r="56" spans="1:5" s="12" customFormat="1" ht="19.5" customHeight="1">
      <c r="A56" s="22" t="s">
        <v>188</v>
      </c>
      <c r="B56" s="12" t="s">
        <v>187</v>
      </c>
      <c r="C56" s="12" t="s">
        <v>153</v>
      </c>
      <c r="D56" s="25">
        <v>40807</v>
      </c>
      <c r="E56" s="7"/>
    </row>
    <row r="57" spans="1:5" s="12" customFormat="1" ht="19.5" customHeight="1">
      <c r="A57" s="22" t="s">
        <v>9</v>
      </c>
      <c r="B57" s="12" t="s">
        <v>187</v>
      </c>
      <c r="C57" s="12" t="s">
        <v>153</v>
      </c>
      <c r="D57" s="25">
        <v>40807</v>
      </c>
      <c r="E57" s="7"/>
    </row>
    <row r="58" spans="1:5" s="12" customFormat="1" ht="19.5" customHeight="1">
      <c r="A58" s="22" t="s">
        <v>192</v>
      </c>
      <c r="B58" s="12" t="s">
        <v>191</v>
      </c>
      <c r="C58" s="12" t="s">
        <v>153</v>
      </c>
      <c r="D58" s="25">
        <v>40807</v>
      </c>
      <c r="E58" s="7"/>
    </row>
    <row r="59" spans="1:5" s="12" customFormat="1" ht="19.5" customHeight="1">
      <c r="A59" s="22" t="s">
        <v>157</v>
      </c>
      <c r="B59" s="12" t="s">
        <v>195</v>
      </c>
      <c r="C59" s="12" t="s">
        <v>14</v>
      </c>
      <c r="D59" s="25">
        <v>40807</v>
      </c>
      <c r="E59" s="7"/>
    </row>
    <row r="60" spans="1:5" s="12" customFormat="1" ht="19.5" customHeight="1">
      <c r="A60" s="22" t="s">
        <v>193</v>
      </c>
      <c r="B60" s="12" t="s">
        <v>196</v>
      </c>
      <c r="C60" s="12" t="s">
        <v>141</v>
      </c>
      <c r="D60" s="25">
        <v>40807</v>
      </c>
      <c r="E60" s="7"/>
    </row>
    <row r="61" spans="1:5" s="12" customFormat="1" ht="19.5" customHeight="1">
      <c r="A61" s="27" t="s">
        <v>19</v>
      </c>
      <c r="B61" s="12" t="s">
        <v>205</v>
      </c>
      <c r="C61" s="12" t="s">
        <v>14</v>
      </c>
      <c r="D61" s="25">
        <v>40807</v>
      </c>
      <c r="E61" s="7">
        <f>3*8.2</f>
        <v>24.599999999999998</v>
      </c>
    </row>
    <row r="62" spans="1:5" s="12" customFormat="1" ht="19.5" customHeight="1">
      <c r="A62" s="27" t="s">
        <v>19</v>
      </c>
      <c r="B62" s="12" t="s">
        <v>206</v>
      </c>
      <c r="C62" s="12" t="s">
        <v>43</v>
      </c>
      <c r="D62" s="25">
        <v>40807</v>
      </c>
      <c r="E62" s="7">
        <f>17*2*9.2</f>
        <v>312.79999999999995</v>
      </c>
    </row>
    <row r="63" spans="1:5" s="12" customFormat="1" ht="19.5" customHeight="1">
      <c r="A63" s="27" t="s">
        <v>19</v>
      </c>
      <c r="B63" s="12" t="s">
        <v>44</v>
      </c>
      <c r="C63" s="12" t="s">
        <v>45</v>
      </c>
      <c r="D63" s="25">
        <v>40807</v>
      </c>
      <c r="E63" s="7">
        <f>2*5*9.2</f>
        <v>92</v>
      </c>
    </row>
    <row r="64" spans="1:5" s="12" customFormat="1" ht="19.5" customHeight="1">
      <c r="A64" s="27" t="s">
        <v>19</v>
      </c>
      <c r="B64" s="12" t="s">
        <v>46</v>
      </c>
      <c r="C64" s="12" t="s">
        <v>45</v>
      </c>
      <c r="D64" s="25">
        <v>40807</v>
      </c>
      <c r="E64" s="7">
        <f>2*4*8.2</f>
        <v>65.6</v>
      </c>
    </row>
    <row r="65" spans="1:5" s="12" customFormat="1" ht="19.5" customHeight="1">
      <c r="A65" s="27" t="s">
        <v>31</v>
      </c>
      <c r="B65" s="12" t="s">
        <v>48</v>
      </c>
      <c r="C65" s="12" t="s">
        <v>47</v>
      </c>
      <c r="D65" s="25">
        <v>40807</v>
      </c>
      <c r="E65" s="7">
        <f>4*2*7</f>
        <v>56</v>
      </c>
    </row>
    <row r="66" spans="1:5" s="12" customFormat="1" ht="19.5" customHeight="1">
      <c r="A66" s="27" t="s">
        <v>20</v>
      </c>
      <c r="B66" s="12" t="s">
        <v>49</v>
      </c>
      <c r="C66" s="12" t="s">
        <v>43</v>
      </c>
      <c r="D66" s="25">
        <v>40807</v>
      </c>
      <c r="E66" s="7">
        <f>2*20*12.67</f>
        <v>506.8</v>
      </c>
    </row>
    <row r="67" spans="1:5" s="12" customFormat="1" ht="19.5" customHeight="1">
      <c r="A67" s="27" t="s">
        <v>20</v>
      </c>
      <c r="B67" s="12" t="s">
        <v>50</v>
      </c>
      <c r="C67" s="12" t="s">
        <v>45</v>
      </c>
      <c r="D67" s="25">
        <v>40807</v>
      </c>
      <c r="E67" s="7">
        <f>21*3*10.78</f>
        <v>679.14</v>
      </c>
    </row>
    <row r="68" spans="1:5" s="12" customFormat="1" ht="19.5" customHeight="1">
      <c r="A68" s="27" t="s">
        <v>20</v>
      </c>
      <c r="B68" s="12" t="s">
        <v>51</v>
      </c>
      <c r="C68" s="12" t="s">
        <v>47</v>
      </c>
      <c r="D68" s="25">
        <v>40807</v>
      </c>
      <c r="E68" s="7">
        <f>10*2*12.67</f>
        <v>253.4</v>
      </c>
    </row>
    <row r="69" spans="1:5" s="12" customFormat="1" ht="19.5" customHeight="1">
      <c r="A69" s="22" t="s">
        <v>80</v>
      </c>
      <c r="B69" s="12" t="s">
        <v>87</v>
      </c>
      <c r="C69" s="12" t="s">
        <v>62</v>
      </c>
      <c r="D69" s="25">
        <v>40808</v>
      </c>
      <c r="E69" s="7">
        <v>60</v>
      </c>
    </row>
    <row r="70" spans="1:5" s="12" customFormat="1" ht="19.5" customHeight="1">
      <c r="A70" s="22" t="s">
        <v>12</v>
      </c>
      <c r="B70" s="12" t="s">
        <v>13</v>
      </c>
      <c r="C70" s="12" t="s">
        <v>14</v>
      </c>
      <c r="D70" s="25">
        <v>40808</v>
      </c>
      <c r="E70" s="7"/>
    </row>
    <row r="71" spans="1:5" s="12" customFormat="1" ht="19.5" customHeight="1">
      <c r="A71" s="22" t="s">
        <v>15</v>
      </c>
      <c r="B71" s="12" t="s">
        <v>13</v>
      </c>
      <c r="C71" s="12" t="s">
        <v>14</v>
      </c>
      <c r="D71" s="25">
        <v>40808</v>
      </c>
      <c r="E71" s="7"/>
    </row>
    <row r="72" spans="1:5" s="12" customFormat="1" ht="19.5" customHeight="1">
      <c r="A72" s="22" t="s">
        <v>129</v>
      </c>
      <c r="B72" s="12" t="s">
        <v>90</v>
      </c>
      <c r="C72" s="12" t="s">
        <v>102</v>
      </c>
      <c r="D72" s="25">
        <v>40808</v>
      </c>
      <c r="E72" s="7"/>
    </row>
    <row r="73" spans="1:5" s="12" customFormat="1" ht="19.5" customHeight="1">
      <c r="A73" s="22" t="s">
        <v>120</v>
      </c>
      <c r="B73" s="12" t="s">
        <v>130</v>
      </c>
      <c r="C73" s="12" t="s">
        <v>131</v>
      </c>
      <c r="D73" s="25">
        <v>40808</v>
      </c>
      <c r="E73" s="7">
        <v>60</v>
      </c>
    </row>
    <row r="74" spans="1:5" s="12" customFormat="1" ht="19.5" customHeight="1">
      <c r="A74" s="22" t="s">
        <v>120</v>
      </c>
      <c r="B74" s="12" t="s">
        <v>56</v>
      </c>
      <c r="C74" s="12" t="s">
        <v>57</v>
      </c>
      <c r="D74" s="25">
        <v>40808</v>
      </c>
      <c r="E74" s="7">
        <v>60</v>
      </c>
    </row>
    <row r="75" spans="1:5" s="12" customFormat="1" ht="19.5" customHeight="1">
      <c r="A75" s="22" t="s">
        <v>140</v>
      </c>
      <c r="B75" s="12" t="s">
        <v>139</v>
      </c>
      <c r="C75" s="12" t="s">
        <v>141</v>
      </c>
      <c r="D75" s="25">
        <v>40808</v>
      </c>
      <c r="E75" s="7"/>
    </row>
    <row r="76" spans="1:5" s="12" customFormat="1" ht="19.5" customHeight="1">
      <c r="A76" s="22" t="s">
        <v>146</v>
      </c>
      <c r="B76" s="12" t="s">
        <v>147</v>
      </c>
      <c r="C76" s="12" t="s">
        <v>148</v>
      </c>
      <c r="D76" s="25">
        <v>40808</v>
      </c>
      <c r="E76" s="7"/>
    </row>
    <row r="77" spans="1:5" s="12" customFormat="1" ht="19.5" customHeight="1">
      <c r="A77" s="22" t="s">
        <v>140</v>
      </c>
      <c r="B77" s="12" t="s">
        <v>154</v>
      </c>
      <c r="C77" s="12" t="s">
        <v>153</v>
      </c>
      <c r="D77" s="25">
        <v>40808</v>
      </c>
      <c r="E77" s="7"/>
    </row>
    <row r="78" spans="1:5" s="12" customFormat="1" ht="19.5" customHeight="1">
      <c r="A78" s="27" t="s">
        <v>21</v>
      </c>
      <c r="B78" s="12" t="s">
        <v>207</v>
      </c>
      <c r="C78" s="12" t="s">
        <v>52</v>
      </c>
      <c r="D78" s="25">
        <v>40808</v>
      </c>
      <c r="E78" s="7">
        <f>3*5.5*5</f>
        <v>82.5</v>
      </c>
    </row>
    <row r="79" spans="1:5" s="12" customFormat="1" ht="19.5" customHeight="1">
      <c r="A79" s="27" t="s">
        <v>21</v>
      </c>
      <c r="B79" s="12" t="s">
        <v>53</v>
      </c>
      <c r="C79" s="12" t="s">
        <v>45</v>
      </c>
      <c r="D79" s="25">
        <v>40808</v>
      </c>
      <c r="E79" s="7">
        <f>5.5*3*20</f>
        <v>330</v>
      </c>
    </row>
    <row r="80" spans="1:5" s="12" customFormat="1" ht="19.5" customHeight="1">
      <c r="A80" s="27" t="s">
        <v>19</v>
      </c>
      <c r="B80" s="12" t="s">
        <v>54</v>
      </c>
      <c r="C80" s="12" t="s">
        <v>55</v>
      </c>
      <c r="D80" s="25">
        <v>40808</v>
      </c>
      <c r="E80" s="7"/>
    </row>
    <row r="81" spans="1:5" s="12" customFormat="1" ht="19.5" customHeight="1">
      <c r="A81" s="27" t="s">
        <v>19</v>
      </c>
      <c r="B81" s="12" t="s">
        <v>208</v>
      </c>
      <c r="C81" s="12" t="s">
        <v>36</v>
      </c>
      <c r="D81" s="25">
        <v>40808</v>
      </c>
      <c r="E81" s="7">
        <f>5*9.2*6</f>
        <v>276</v>
      </c>
    </row>
    <row r="82" spans="1:5" s="12" customFormat="1" ht="19.5" customHeight="1">
      <c r="A82" s="27" t="s">
        <v>19</v>
      </c>
      <c r="B82" s="12" t="s">
        <v>56</v>
      </c>
      <c r="C82" s="12" t="s">
        <v>57</v>
      </c>
      <c r="D82" s="25">
        <v>40808</v>
      </c>
      <c r="E82" s="7">
        <f>5*8.2*15</f>
        <v>615</v>
      </c>
    </row>
    <row r="83" spans="1:5" s="12" customFormat="1" ht="19.5" customHeight="1">
      <c r="A83" s="27" t="s">
        <v>20</v>
      </c>
      <c r="B83" s="12" t="s">
        <v>58</v>
      </c>
      <c r="C83" s="12" t="s">
        <v>59</v>
      </c>
      <c r="D83" s="25">
        <v>40808</v>
      </c>
      <c r="E83" s="7">
        <f>18*2*7.6</f>
        <v>273.59999999999997</v>
      </c>
    </row>
    <row r="84" spans="1:5" s="12" customFormat="1" ht="19.5" customHeight="1">
      <c r="A84" s="27" t="s">
        <v>20</v>
      </c>
      <c r="B84" s="12" t="s">
        <v>56</v>
      </c>
      <c r="C84" s="12" t="s">
        <v>57</v>
      </c>
      <c r="D84" s="25">
        <v>40808</v>
      </c>
      <c r="E84" s="7">
        <f>3*10.78*23</f>
        <v>743.8199999999999</v>
      </c>
    </row>
    <row r="85" spans="1:5" s="12" customFormat="1" ht="19.5" customHeight="1">
      <c r="A85" s="22" t="s">
        <v>80</v>
      </c>
      <c r="B85" s="12" t="s">
        <v>91</v>
      </c>
      <c r="C85" s="12" t="s">
        <v>101</v>
      </c>
      <c r="D85" s="25">
        <v>40809</v>
      </c>
      <c r="E85" s="7">
        <v>60</v>
      </c>
    </row>
    <row r="86" spans="1:5" s="12" customFormat="1" ht="19.5" customHeight="1">
      <c r="A86" s="22" t="s">
        <v>80</v>
      </c>
      <c r="B86" s="12" t="s">
        <v>90</v>
      </c>
      <c r="C86" s="12" t="s">
        <v>100</v>
      </c>
      <c r="D86" s="25">
        <v>40809</v>
      </c>
      <c r="E86" s="7"/>
    </row>
    <row r="87" spans="1:5" s="12" customFormat="1" ht="19.5" customHeight="1">
      <c r="A87" s="22" t="s">
        <v>80</v>
      </c>
      <c r="B87" s="12" t="s">
        <v>89</v>
      </c>
      <c r="C87" s="12" t="s">
        <v>67</v>
      </c>
      <c r="D87" s="25">
        <v>40809</v>
      </c>
      <c r="E87" s="7">
        <v>60</v>
      </c>
    </row>
    <row r="88" spans="1:5" s="12" customFormat="1" ht="19.5" customHeight="1">
      <c r="A88" s="22" t="s">
        <v>80</v>
      </c>
      <c r="B88" s="12" t="s">
        <v>88</v>
      </c>
      <c r="C88" s="12" t="s">
        <v>103</v>
      </c>
      <c r="D88" s="25">
        <v>40809</v>
      </c>
      <c r="E88" s="7"/>
    </row>
    <row r="89" spans="1:5" s="12" customFormat="1" ht="19.5" customHeight="1">
      <c r="A89" s="22" t="s">
        <v>77</v>
      </c>
      <c r="B89" s="12" t="s">
        <v>76</v>
      </c>
      <c r="C89" s="12" t="s">
        <v>100</v>
      </c>
      <c r="D89" s="25">
        <v>40809</v>
      </c>
      <c r="E89" s="7">
        <v>60</v>
      </c>
    </row>
    <row r="90" spans="1:5" s="12" customFormat="1" ht="19.5" customHeight="1">
      <c r="A90" s="22" t="s">
        <v>12</v>
      </c>
      <c r="B90" s="12" t="s">
        <v>133</v>
      </c>
      <c r="C90" s="12" t="s">
        <v>198</v>
      </c>
      <c r="D90" s="25">
        <v>40809</v>
      </c>
      <c r="E90" s="7"/>
    </row>
    <row r="91" spans="1:5" s="12" customFormat="1" ht="19.5" customHeight="1">
      <c r="A91" s="22" t="s">
        <v>15</v>
      </c>
      <c r="B91" s="12" t="s">
        <v>133</v>
      </c>
      <c r="C91" s="12" t="s">
        <v>198</v>
      </c>
      <c r="D91" s="25">
        <v>40809</v>
      </c>
      <c r="E91" s="7"/>
    </row>
    <row r="92" spans="1:5" s="12" customFormat="1" ht="19.5" customHeight="1">
      <c r="A92" s="22" t="s">
        <v>132</v>
      </c>
      <c r="B92" s="12" t="s">
        <v>76</v>
      </c>
      <c r="C92" s="12" t="s">
        <v>100</v>
      </c>
      <c r="D92" s="25">
        <v>40809</v>
      </c>
      <c r="E92" s="7"/>
    </row>
    <row r="93" spans="1:5" s="12" customFormat="1" ht="19.5" customHeight="1">
      <c r="A93" s="22" t="s">
        <v>120</v>
      </c>
      <c r="B93" s="12" t="s">
        <v>133</v>
      </c>
      <c r="C93" s="12" t="s">
        <v>198</v>
      </c>
      <c r="D93" s="25">
        <v>40809</v>
      </c>
      <c r="E93" s="7">
        <v>60</v>
      </c>
    </row>
    <row r="94" spans="1:5" s="12" customFormat="1" ht="19.5" customHeight="1">
      <c r="A94" s="22" t="s">
        <v>143</v>
      </c>
      <c r="B94" s="12" t="s">
        <v>142</v>
      </c>
      <c r="C94" s="12" t="s">
        <v>198</v>
      </c>
      <c r="D94" s="25">
        <v>40809</v>
      </c>
      <c r="E94" s="7"/>
    </row>
    <row r="95" spans="1:5" s="12" customFormat="1" ht="19.5" customHeight="1">
      <c r="A95" s="22" t="s">
        <v>151</v>
      </c>
      <c r="B95" s="12" t="s">
        <v>133</v>
      </c>
      <c r="C95" s="12" t="s">
        <v>198</v>
      </c>
      <c r="D95" s="25">
        <v>40809</v>
      </c>
      <c r="E95" s="7"/>
    </row>
    <row r="96" spans="1:5" s="12" customFormat="1" ht="19.5" customHeight="1">
      <c r="A96" s="22" t="s">
        <v>159</v>
      </c>
      <c r="B96" s="12" t="s">
        <v>158</v>
      </c>
      <c r="C96" s="12" t="s">
        <v>198</v>
      </c>
      <c r="D96" s="25">
        <v>40809</v>
      </c>
      <c r="E96" s="7"/>
    </row>
    <row r="97" spans="1:5" s="12" customFormat="1" ht="19.5" customHeight="1">
      <c r="A97" s="22" t="s">
        <v>160</v>
      </c>
      <c r="B97" s="12" t="s">
        <v>133</v>
      </c>
      <c r="C97" s="12" t="s">
        <v>198</v>
      </c>
      <c r="D97" s="25">
        <v>40809</v>
      </c>
      <c r="E97" s="7">
        <v>60</v>
      </c>
    </row>
    <row r="98" spans="1:5" s="12" customFormat="1" ht="19.5" customHeight="1">
      <c r="A98" s="22" t="s">
        <v>160</v>
      </c>
      <c r="B98" s="12" t="s">
        <v>161</v>
      </c>
      <c r="C98" s="12" t="s">
        <v>162</v>
      </c>
      <c r="D98" s="25">
        <v>40809</v>
      </c>
      <c r="E98" s="7">
        <v>60</v>
      </c>
    </row>
    <row r="99" spans="1:5" s="12" customFormat="1" ht="19.5" customHeight="1">
      <c r="A99" s="22" t="s">
        <v>163</v>
      </c>
      <c r="B99" s="12" t="s">
        <v>133</v>
      </c>
      <c r="C99" s="12" t="s">
        <v>198</v>
      </c>
      <c r="D99" s="25">
        <v>40809</v>
      </c>
      <c r="E99" s="7"/>
    </row>
    <row r="100" spans="1:5" s="12" customFormat="1" ht="19.5" customHeight="1">
      <c r="A100" s="22" t="s">
        <v>164</v>
      </c>
      <c r="B100" s="12" t="s">
        <v>133</v>
      </c>
      <c r="C100" s="12" t="s">
        <v>198</v>
      </c>
      <c r="D100" s="25">
        <v>40809</v>
      </c>
      <c r="E100" s="7"/>
    </row>
    <row r="101" spans="1:5" s="12" customFormat="1" ht="19.5" customHeight="1">
      <c r="A101" s="22" t="s">
        <v>165</v>
      </c>
      <c r="B101" s="12" t="s">
        <v>133</v>
      </c>
      <c r="C101" s="12" t="s">
        <v>198</v>
      </c>
      <c r="D101" s="25">
        <v>40809</v>
      </c>
      <c r="E101" s="7"/>
    </row>
    <row r="102" spans="1:5" s="12" customFormat="1" ht="19.5" customHeight="1">
      <c r="A102" s="22" t="s">
        <v>166</v>
      </c>
      <c r="B102" s="12" t="s">
        <v>133</v>
      </c>
      <c r="C102" s="12" t="s">
        <v>198</v>
      </c>
      <c r="D102" s="25">
        <v>40809</v>
      </c>
      <c r="E102" s="7"/>
    </row>
    <row r="103" spans="1:5" s="12" customFormat="1" ht="19.5" customHeight="1">
      <c r="A103" s="22" t="s">
        <v>167</v>
      </c>
      <c r="B103" s="12" t="s">
        <v>133</v>
      </c>
      <c r="C103" s="12" t="s">
        <v>198</v>
      </c>
      <c r="D103" s="25">
        <v>40809</v>
      </c>
      <c r="E103" s="7"/>
    </row>
    <row r="104" spans="1:5" s="12" customFormat="1" ht="19.5" customHeight="1">
      <c r="A104" s="22" t="s">
        <v>168</v>
      </c>
      <c r="B104" s="12" t="s">
        <v>133</v>
      </c>
      <c r="C104" s="12" t="s">
        <v>198</v>
      </c>
      <c r="D104" s="25">
        <v>40809</v>
      </c>
      <c r="E104" s="7"/>
    </row>
    <row r="105" spans="1:5" s="12" customFormat="1" ht="19.5" customHeight="1">
      <c r="A105" s="22" t="s">
        <v>169</v>
      </c>
      <c r="B105" s="12" t="s">
        <v>133</v>
      </c>
      <c r="C105" s="12" t="s">
        <v>198</v>
      </c>
      <c r="D105" s="25">
        <v>40809</v>
      </c>
      <c r="E105" s="7"/>
    </row>
    <row r="106" spans="1:5" s="12" customFormat="1" ht="19.5" customHeight="1">
      <c r="A106" s="22" t="s">
        <v>170</v>
      </c>
      <c r="B106" s="12" t="s">
        <v>133</v>
      </c>
      <c r="C106" s="12" t="s">
        <v>198</v>
      </c>
      <c r="D106" s="25">
        <v>40809</v>
      </c>
      <c r="E106" s="7"/>
    </row>
    <row r="107" spans="1:5" s="12" customFormat="1" ht="19.5" customHeight="1">
      <c r="A107" s="22" t="s">
        <v>209</v>
      </c>
      <c r="B107" s="12" t="s">
        <v>133</v>
      </c>
      <c r="C107" s="12" t="s">
        <v>198</v>
      </c>
      <c r="D107" s="25">
        <v>40809</v>
      </c>
      <c r="E107" s="7"/>
    </row>
    <row r="108" spans="1:5" s="12" customFormat="1" ht="19.5" customHeight="1">
      <c r="A108" s="22" t="s">
        <v>171</v>
      </c>
      <c r="B108" s="12" t="s">
        <v>133</v>
      </c>
      <c r="C108" s="12" t="s">
        <v>198</v>
      </c>
      <c r="D108" s="25">
        <v>40809</v>
      </c>
      <c r="E108" s="7"/>
    </row>
    <row r="109" spans="1:5" s="12" customFormat="1" ht="19.5" customHeight="1">
      <c r="A109" s="22" t="s">
        <v>172</v>
      </c>
      <c r="B109" s="12" t="s">
        <v>133</v>
      </c>
      <c r="C109" s="12" t="s">
        <v>198</v>
      </c>
      <c r="D109" s="25">
        <v>40809</v>
      </c>
      <c r="E109" s="7"/>
    </row>
    <row r="110" spans="1:5" s="12" customFormat="1" ht="19.5" customHeight="1">
      <c r="A110" s="22" t="s">
        <v>173</v>
      </c>
      <c r="B110" s="12" t="s">
        <v>133</v>
      </c>
      <c r="C110" s="12" t="s">
        <v>198</v>
      </c>
      <c r="D110" s="25">
        <v>40809</v>
      </c>
      <c r="E110" s="7"/>
    </row>
    <row r="111" spans="1:5" s="12" customFormat="1" ht="19.5" customHeight="1">
      <c r="A111" s="22" t="s">
        <v>185</v>
      </c>
      <c r="B111" s="12" t="s">
        <v>133</v>
      </c>
      <c r="C111" s="12" t="s">
        <v>198</v>
      </c>
      <c r="D111" s="25">
        <v>40809</v>
      </c>
      <c r="E111" s="7"/>
    </row>
    <row r="112" spans="1:5" s="12" customFormat="1" ht="19.5" customHeight="1">
      <c r="A112" s="22" t="s">
        <v>174</v>
      </c>
      <c r="B112" s="12" t="s">
        <v>133</v>
      </c>
      <c r="C112" s="12" t="s">
        <v>198</v>
      </c>
      <c r="D112" s="25">
        <v>40809</v>
      </c>
      <c r="E112" s="7"/>
    </row>
    <row r="113" spans="1:5" s="12" customFormat="1" ht="19.5" customHeight="1">
      <c r="A113" s="22" t="s">
        <v>175</v>
      </c>
      <c r="B113" s="12" t="s">
        <v>176</v>
      </c>
      <c r="C113" s="12" t="s">
        <v>99</v>
      </c>
      <c r="D113" s="25">
        <v>40809</v>
      </c>
      <c r="E113" s="7"/>
    </row>
    <row r="114" spans="1:5" s="12" customFormat="1" ht="19.5" customHeight="1">
      <c r="A114" s="22" t="s">
        <v>175</v>
      </c>
      <c r="B114" s="12" t="s">
        <v>177</v>
      </c>
      <c r="C114" s="12" t="s">
        <v>62</v>
      </c>
      <c r="D114" s="25">
        <v>40809</v>
      </c>
      <c r="E114" s="7"/>
    </row>
    <row r="115" spans="1:5" s="12" customFormat="1" ht="19.5" customHeight="1">
      <c r="A115" s="22" t="s">
        <v>181</v>
      </c>
      <c r="B115" s="12" t="s">
        <v>133</v>
      </c>
      <c r="C115" s="12" t="s">
        <v>198</v>
      </c>
      <c r="D115" s="25">
        <v>40809</v>
      </c>
      <c r="E115" s="7"/>
    </row>
    <row r="116" spans="1:5" s="12" customFormat="1" ht="19.5" customHeight="1">
      <c r="A116" s="22" t="s">
        <v>182</v>
      </c>
      <c r="B116" s="12" t="s">
        <v>133</v>
      </c>
      <c r="C116" s="12" t="s">
        <v>198</v>
      </c>
      <c r="D116" s="25">
        <v>40809</v>
      </c>
      <c r="E116" s="7"/>
    </row>
    <row r="117" spans="1:5" s="12" customFormat="1" ht="19.5" customHeight="1">
      <c r="A117" s="22" t="s">
        <v>183</v>
      </c>
      <c r="B117" s="12" t="s">
        <v>133</v>
      </c>
      <c r="C117" s="12" t="s">
        <v>198</v>
      </c>
      <c r="D117" s="25">
        <v>40809</v>
      </c>
      <c r="E117" s="7"/>
    </row>
    <row r="118" spans="1:5" s="12" customFormat="1" ht="19.5" customHeight="1">
      <c r="A118" s="22" t="s">
        <v>184</v>
      </c>
      <c r="B118" s="12" t="s">
        <v>133</v>
      </c>
      <c r="C118" s="12" t="s">
        <v>198</v>
      </c>
      <c r="D118" s="25">
        <v>40809</v>
      </c>
      <c r="E118" s="7"/>
    </row>
    <row r="119" spans="1:5" s="12" customFormat="1" ht="19.5" customHeight="1">
      <c r="A119" s="22" t="s">
        <v>186</v>
      </c>
      <c r="B119" s="12" t="s">
        <v>133</v>
      </c>
      <c r="C119" s="12" t="s">
        <v>198</v>
      </c>
      <c r="D119" s="25">
        <v>40809</v>
      </c>
      <c r="E119" s="7"/>
    </row>
    <row r="120" spans="1:5" s="12" customFormat="1" ht="19.5" customHeight="1">
      <c r="A120" s="22" t="s">
        <v>193</v>
      </c>
      <c r="B120" s="12" t="s">
        <v>194</v>
      </c>
      <c r="C120" s="12" t="s">
        <v>14</v>
      </c>
      <c r="D120" s="25">
        <v>40809</v>
      </c>
      <c r="E120" s="7"/>
    </row>
    <row r="121" spans="1:5" s="12" customFormat="1" ht="19.5" customHeight="1">
      <c r="A121" s="27" t="s">
        <v>21</v>
      </c>
      <c r="B121" s="12" t="s">
        <v>60</v>
      </c>
      <c r="C121" s="12" t="s">
        <v>61</v>
      </c>
      <c r="D121" s="25">
        <v>40809</v>
      </c>
      <c r="E121" s="7">
        <f>12*5.5</f>
        <v>66</v>
      </c>
    </row>
    <row r="122" spans="1:5" s="12" customFormat="1" ht="19.5" customHeight="1">
      <c r="A122" s="27" t="s">
        <v>21</v>
      </c>
      <c r="B122" s="12" t="s">
        <v>17</v>
      </c>
      <c r="C122" s="12" t="s">
        <v>62</v>
      </c>
      <c r="D122" s="25">
        <v>40809</v>
      </c>
      <c r="E122" s="7">
        <f>9*5.5</f>
        <v>49.5</v>
      </c>
    </row>
    <row r="123" spans="1:5" s="12" customFormat="1" ht="19.5" customHeight="1">
      <c r="A123" s="27" t="s">
        <v>19</v>
      </c>
      <c r="B123" s="12" t="s">
        <v>63</v>
      </c>
      <c r="C123" s="12" t="s">
        <v>64</v>
      </c>
      <c r="D123" s="25">
        <v>40809</v>
      </c>
      <c r="E123" s="7">
        <f>14*5*8.2</f>
        <v>574</v>
      </c>
    </row>
    <row r="124" spans="1:5" s="12" customFormat="1" ht="19.5" customHeight="1">
      <c r="A124" s="27" t="s">
        <v>31</v>
      </c>
      <c r="B124" s="12" t="s">
        <v>65</v>
      </c>
      <c r="C124" s="12" t="s">
        <v>62</v>
      </c>
      <c r="D124" s="25">
        <v>40809</v>
      </c>
      <c r="E124" s="7">
        <f>15*7</f>
        <v>105</v>
      </c>
    </row>
    <row r="125" spans="1:5" s="12" customFormat="1" ht="19.5" customHeight="1">
      <c r="A125" s="27" t="s">
        <v>31</v>
      </c>
      <c r="B125" s="12" t="s">
        <v>66</v>
      </c>
      <c r="C125" s="12" t="s">
        <v>67</v>
      </c>
      <c r="D125" s="25">
        <v>40809</v>
      </c>
      <c r="E125" s="7">
        <f>15*7</f>
        <v>105</v>
      </c>
    </row>
    <row r="126" spans="1:5" s="12" customFormat="1" ht="19.5" customHeight="1">
      <c r="A126" s="27" t="s">
        <v>20</v>
      </c>
      <c r="B126" s="12" t="s">
        <v>68</v>
      </c>
      <c r="C126" s="12" t="s">
        <v>69</v>
      </c>
      <c r="D126" s="25">
        <v>40809</v>
      </c>
      <c r="E126" s="7">
        <f>17*5*8.62</f>
        <v>732.6999999999999</v>
      </c>
    </row>
    <row r="127" spans="1:5" s="12" customFormat="1" ht="19.5" customHeight="1">
      <c r="A127" s="27" t="s">
        <v>20</v>
      </c>
      <c r="B127" s="12" t="s">
        <v>70</v>
      </c>
      <c r="C127" s="12" t="s">
        <v>71</v>
      </c>
      <c r="D127" s="25">
        <v>40809</v>
      </c>
      <c r="E127" s="7">
        <f>2*14*15</f>
        <v>420</v>
      </c>
    </row>
    <row r="128" spans="1:5" s="12" customFormat="1" ht="19.5" customHeight="1">
      <c r="A128" s="27" t="s">
        <v>20</v>
      </c>
      <c r="B128" s="12" t="s">
        <v>72</v>
      </c>
      <c r="C128" s="12" t="s">
        <v>14</v>
      </c>
      <c r="D128" s="25">
        <v>40809</v>
      </c>
      <c r="E128" s="7">
        <v>1996</v>
      </c>
    </row>
    <row r="129" spans="1:5" s="12" customFormat="1" ht="19.5" customHeight="1">
      <c r="A129" s="22" t="s">
        <v>80</v>
      </c>
      <c r="B129" s="12" t="s">
        <v>93</v>
      </c>
      <c r="C129" s="12" t="s">
        <v>94</v>
      </c>
      <c r="D129" s="25">
        <v>40810</v>
      </c>
      <c r="E129" s="7">
        <v>60</v>
      </c>
    </row>
    <row r="130" spans="1:5" s="12" customFormat="1" ht="19.5" customHeight="1">
      <c r="A130" s="22" t="s">
        <v>80</v>
      </c>
      <c r="B130" s="12" t="s">
        <v>92</v>
      </c>
      <c r="C130" s="12" t="s">
        <v>104</v>
      </c>
      <c r="D130" s="25">
        <v>40810</v>
      </c>
      <c r="E130" s="7">
        <v>60</v>
      </c>
    </row>
    <row r="131" spans="1:5" s="12" customFormat="1" ht="19.5" customHeight="1">
      <c r="A131" s="22" t="s">
        <v>73</v>
      </c>
      <c r="B131" s="12" t="s">
        <v>75</v>
      </c>
      <c r="C131" s="12" t="s">
        <v>104</v>
      </c>
      <c r="D131" s="25">
        <v>40810</v>
      </c>
      <c r="E131" s="7">
        <v>60</v>
      </c>
    </row>
    <row r="132" spans="1:5" s="12" customFormat="1" ht="19.5" customHeight="1">
      <c r="A132" s="22" t="s">
        <v>120</v>
      </c>
      <c r="B132" s="12" t="s">
        <v>134</v>
      </c>
      <c r="C132" s="12" t="s">
        <v>104</v>
      </c>
      <c r="D132" s="25">
        <v>40810</v>
      </c>
      <c r="E132" s="7">
        <v>60</v>
      </c>
    </row>
    <row r="133" spans="1:5" s="12" customFormat="1" ht="19.5" customHeight="1">
      <c r="A133" s="22" t="s">
        <v>120</v>
      </c>
      <c r="B133" s="12" t="s">
        <v>135</v>
      </c>
      <c r="C133" s="12" t="s">
        <v>94</v>
      </c>
      <c r="D133" s="25">
        <v>40810</v>
      </c>
      <c r="E133" s="7">
        <v>60</v>
      </c>
    </row>
    <row r="134" spans="1:5" s="12" customFormat="1" ht="19.5" customHeight="1">
      <c r="A134" s="22" t="s">
        <v>120</v>
      </c>
      <c r="B134" s="12" t="s">
        <v>136</v>
      </c>
      <c r="C134" s="12" t="s">
        <v>131</v>
      </c>
      <c r="D134" s="25">
        <v>40810</v>
      </c>
      <c r="E134" s="7">
        <v>60</v>
      </c>
    </row>
    <row r="135" spans="1:5" s="12" customFormat="1" ht="19.5" customHeight="1">
      <c r="A135" s="27" t="s">
        <v>19</v>
      </c>
      <c r="B135" s="12" t="s">
        <v>98</v>
      </c>
      <c r="C135" s="12" t="s">
        <v>198</v>
      </c>
      <c r="D135" s="25" t="s">
        <v>97</v>
      </c>
      <c r="E135" s="7">
        <f>6*2*9.2</f>
        <v>110.39999999999999</v>
      </c>
    </row>
    <row r="136" spans="1:5" s="12" customFormat="1" ht="19.5" customHeight="1">
      <c r="A136" s="27" t="s">
        <v>19</v>
      </c>
      <c r="B136" s="12" t="s">
        <v>105</v>
      </c>
      <c r="C136" s="12" t="s">
        <v>100</v>
      </c>
      <c r="D136" s="25" t="s">
        <v>97</v>
      </c>
      <c r="E136" s="7">
        <f>31*2*9.2</f>
        <v>570.4</v>
      </c>
    </row>
    <row r="137" spans="1:5" s="12" customFormat="1" ht="19.5" customHeight="1">
      <c r="A137" s="27" t="s">
        <v>19</v>
      </c>
      <c r="B137" s="12" t="s">
        <v>106</v>
      </c>
      <c r="C137" s="12" t="s">
        <v>104</v>
      </c>
      <c r="D137" s="25" t="s">
        <v>97</v>
      </c>
      <c r="E137" s="7">
        <f>4*2*8.2</f>
        <v>65.6</v>
      </c>
    </row>
    <row r="138" spans="1:5" s="12" customFormat="1" ht="19.5" customHeight="1">
      <c r="A138" s="27" t="s">
        <v>19</v>
      </c>
      <c r="B138" s="12" t="s">
        <v>107</v>
      </c>
      <c r="C138" s="12" t="s">
        <v>108</v>
      </c>
      <c r="D138" s="25" t="s">
        <v>97</v>
      </c>
      <c r="E138" s="7"/>
    </row>
    <row r="139" spans="1:5" s="12" customFormat="1" ht="19.5" customHeight="1">
      <c r="A139" s="27" t="s">
        <v>31</v>
      </c>
      <c r="B139" s="12" t="s">
        <v>109</v>
      </c>
      <c r="C139" s="12" t="s">
        <v>71</v>
      </c>
      <c r="D139" s="25" t="s">
        <v>97</v>
      </c>
      <c r="E139" s="7">
        <f>18*3*7</f>
        <v>378</v>
      </c>
    </row>
    <row r="140" spans="1:5" s="12" customFormat="1" ht="19.5" customHeight="1">
      <c r="A140" s="27" t="s">
        <v>31</v>
      </c>
      <c r="B140" s="12" t="s">
        <v>110</v>
      </c>
      <c r="C140" s="12" t="s">
        <v>198</v>
      </c>
      <c r="D140" s="25" t="s">
        <v>97</v>
      </c>
      <c r="E140" s="7">
        <f>27*3*7</f>
        <v>567</v>
      </c>
    </row>
    <row r="141" spans="1:5" s="12" customFormat="1" ht="19.5" customHeight="1">
      <c r="A141" s="27" t="s">
        <v>31</v>
      </c>
      <c r="B141" s="12" t="s">
        <v>210</v>
      </c>
      <c r="C141" s="12" t="s">
        <v>25</v>
      </c>
      <c r="D141" s="25" t="s">
        <v>97</v>
      </c>
      <c r="E141" s="7">
        <f>14*5*7</f>
        <v>490</v>
      </c>
    </row>
    <row r="142" spans="1:5" s="12" customFormat="1" ht="19.5" customHeight="1">
      <c r="A142" s="27" t="s">
        <v>20</v>
      </c>
      <c r="B142" s="12" t="s">
        <v>111</v>
      </c>
      <c r="C142" s="12" t="s">
        <v>100</v>
      </c>
      <c r="D142" s="25" t="s">
        <v>97</v>
      </c>
      <c r="E142" s="7">
        <f>10*5*13.53</f>
        <v>676.5</v>
      </c>
    </row>
    <row r="143" spans="1:5" s="12" customFormat="1" ht="19.5" customHeight="1">
      <c r="A143" s="22" t="s">
        <v>80</v>
      </c>
      <c r="B143" s="12" t="s">
        <v>95</v>
      </c>
      <c r="C143" s="12" t="s">
        <v>96</v>
      </c>
      <c r="D143" s="25">
        <v>40811</v>
      </c>
      <c r="E143" s="7">
        <v>60</v>
      </c>
    </row>
    <row r="144" spans="1:5" s="12" customFormat="1" ht="19.5" customHeight="1">
      <c r="A144" s="22" t="s">
        <v>129</v>
      </c>
      <c r="B144" s="12" t="s">
        <v>137</v>
      </c>
      <c r="C144" s="12" t="s">
        <v>62</v>
      </c>
      <c r="D144" s="25">
        <v>40811</v>
      </c>
      <c r="E144" s="7"/>
    </row>
    <row r="145" spans="1:5" s="12" customFormat="1" ht="19.5" customHeight="1">
      <c r="A145" s="22" t="s">
        <v>120</v>
      </c>
      <c r="B145" s="12" t="s">
        <v>138</v>
      </c>
      <c r="C145" s="12" t="s">
        <v>131</v>
      </c>
      <c r="D145" s="25">
        <v>40811</v>
      </c>
      <c r="E145" s="7">
        <v>60</v>
      </c>
    </row>
    <row r="146" spans="4:5" s="12" customFormat="1" ht="19.5" customHeight="1">
      <c r="D146" s="13"/>
      <c r="E146" s="7"/>
    </row>
    <row r="147" spans="4:5" s="12" customFormat="1" ht="19.5" customHeight="1">
      <c r="D147" s="13"/>
      <c r="E147" s="7"/>
    </row>
    <row r="148" spans="4:5" s="12" customFormat="1" ht="19.5" customHeight="1">
      <c r="D148" s="13"/>
      <c r="E148" s="7"/>
    </row>
    <row r="149" spans="4:5" s="12" customFormat="1" ht="19.5" customHeight="1">
      <c r="D149" s="13"/>
      <c r="E149" s="7"/>
    </row>
    <row r="150" spans="4:5" s="12" customFormat="1" ht="19.5" customHeight="1">
      <c r="D150" s="13"/>
      <c r="E150" s="7"/>
    </row>
    <row r="151" spans="4:5" s="12" customFormat="1" ht="19.5" customHeight="1">
      <c r="D151" s="13"/>
      <c r="E151" s="7"/>
    </row>
    <row r="152" spans="4:5" s="12" customFormat="1" ht="19.5" customHeight="1">
      <c r="D152" s="13"/>
      <c r="E152" s="7"/>
    </row>
    <row r="153" spans="4:5" s="12" customFormat="1" ht="19.5" customHeight="1">
      <c r="D153" s="13"/>
      <c r="E153" s="7"/>
    </row>
    <row r="154" spans="4:5" s="12" customFormat="1" ht="19.5" customHeight="1">
      <c r="D154" s="13"/>
      <c r="E154" s="7"/>
    </row>
    <row r="155" spans="4:5" s="12" customFormat="1" ht="19.5" customHeight="1">
      <c r="D155" s="13"/>
      <c r="E155" s="7"/>
    </row>
    <row r="156" spans="4:5" s="12" customFormat="1" ht="19.5" customHeight="1">
      <c r="D156" s="13"/>
      <c r="E156" s="7"/>
    </row>
    <row r="157" spans="4:5" s="12" customFormat="1" ht="19.5" customHeight="1">
      <c r="D157" s="13"/>
      <c r="E157" s="7"/>
    </row>
    <row r="158" spans="4:5" s="12" customFormat="1" ht="19.5" customHeight="1">
      <c r="D158" s="13"/>
      <c r="E158" s="7"/>
    </row>
    <row r="159" spans="4:5" s="12" customFormat="1" ht="19.5" customHeight="1">
      <c r="D159" s="13"/>
      <c r="E159" s="7"/>
    </row>
    <row r="160" spans="4:5" s="12" customFormat="1" ht="19.5" customHeight="1">
      <c r="D160" s="13"/>
      <c r="E160" s="7"/>
    </row>
    <row r="161" spans="4:5" s="12" customFormat="1" ht="19.5" customHeight="1">
      <c r="D161" s="13"/>
      <c r="E161" s="7"/>
    </row>
    <row r="162" spans="4:5" s="12" customFormat="1" ht="19.5" customHeight="1">
      <c r="D162" s="13"/>
      <c r="E162" s="7"/>
    </row>
    <row r="163" spans="4:5" s="12" customFormat="1" ht="19.5" customHeight="1">
      <c r="D163" s="13"/>
      <c r="E163" s="7"/>
    </row>
    <row r="164" spans="4:5" s="12" customFormat="1" ht="19.5" customHeight="1">
      <c r="D164" s="13"/>
      <c r="E164" s="7"/>
    </row>
    <row r="165" spans="4:5" s="12" customFormat="1" ht="19.5" customHeight="1">
      <c r="D165" s="13"/>
      <c r="E165" s="7"/>
    </row>
    <row r="166" spans="4:5" s="12" customFormat="1" ht="19.5" customHeight="1">
      <c r="D166" s="13"/>
      <c r="E166" s="7"/>
    </row>
    <row r="167" spans="4:5" s="12" customFormat="1" ht="19.5" customHeight="1">
      <c r="D167" s="13"/>
      <c r="E167" s="7"/>
    </row>
    <row r="168" spans="4:5" s="12" customFormat="1" ht="19.5" customHeight="1">
      <c r="D168" s="13"/>
      <c r="E168" s="7"/>
    </row>
    <row r="169" spans="4:5" s="12" customFormat="1" ht="19.5" customHeight="1">
      <c r="D169" s="13"/>
      <c r="E169" s="7"/>
    </row>
    <row r="170" spans="4:5" s="12" customFormat="1" ht="19.5" customHeight="1">
      <c r="D170" s="13"/>
      <c r="E170" s="7"/>
    </row>
    <row r="171" spans="4:5" s="12" customFormat="1" ht="19.5" customHeight="1">
      <c r="D171" s="13"/>
      <c r="E171" s="7"/>
    </row>
    <row r="172" spans="4:5" s="12" customFormat="1" ht="19.5" customHeight="1">
      <c r="D172" s="13"/>
      <c r="E172" s="7"/>
    </row>
    <row r="173" spans="4:5" s="12" customFormat="1" ht="19.5" customHeight="1">
      <c r="D173" s="13"/>
      <c r="E173" s="7"/>
    </row>
    <row r="174" spans="4:5" s="12" customFormat="1" ht="19.5" customHeight="1">
      <c r="D174" s="13"/>
      <c r="E174" s="7"/>
    </row>
    <row r="175" spans="4:5" s="12" customFormat="1" ht="19.5" customHeight="1">
      <c r="D175" s="13"/>
      <c r="E175" s="7"/>
    </row>
    <row r="176" spans="4:5" s="12" customFormat="1" ht="19.5" customHeight="1">
      <c r="D176" s="13"/>
      <c r="E176" s="7"/>
    </row>
    <row r="177" spans="4:5" s="12" customFormat="1" ht="19.5" customHeight="1">
      <c r="D177" s="13"/>
      <c r="E177" s="7"/>
    </row>
    <row r="178" spans="4:5" s="12" customFormat="1" ht="19.5" customHeight="1">
      <c r="D178" s="13"/>
      <c r="E178" s="7"/>
    </row>
    <row r="179" spans="4:5" s="12" customFormat="1" ht="19.5" customHeight="1">
      <c r="D179" s="13"/>
      <c r="E179" s="7"/>
    </row>
    <row r="180" spans="4:5" s="12" customFormat="1" ht="19.5" customHeight="1">
      <c r="D180" s="13"/>
      <c r="E180" s="7"/>
    </row>
    <row r="181" spans="4:5" s="12" customFormat="1" ht="19.5" customHeight="1">
      <c r="D181" s="13"/>
      <c r="E181" s="7"/>
    </row>
    <row r="182" spans="4:5" s="12" customFormat="1" ht="19.5" customHeight="1">
      <c r="D182" s="13"/>
      <c r="E182" s="7"/>
    </row>
    <row r="183" spans="4:5" s="12" customFormat="1" ht="19.5" customHeight="1">
      <c r="D183" s="13"/>
      <c r="E183" s="7"/>
    </row>
    <row r="184" spans="4:5" s="12" customFormat="1" ht="19.5" customHeight="1">
      <c r="D184" s="13"/>
      <c r="E184" s="7"/>
    </row>
    <row r="185" spans="4:5" s="12" customFormat="1" ht="19.5" customHeight="1">
      <c r="D185" s="13"/>
      <c r="E185" s="7"/>
    </row>
    <row r="186" spans="4:5" s="12" customFormat="1" ht="19.5" customHeight="1">
      <c r="D186" s="13"/>
      <c r="E186" s="7"/>
    </row>
    <row r="187" spans="4:5" s="12" customFormat="1" ht="19.5" customHeight="1">
      <c r="D187" s="13"/>
      <c r="E187" s="7"/>
    </row>
    <row r="188" spans="4:5" s="12" customFormat="1" ht="19.5" customHeight="1">
      <c r="D188" s="13"/>
      <c r="E188" s="7"/>
    </row>
    <row r="189" spans="4:5" s="12" customFormat="1" ht="19.5" customHeight="1">
      <c r="D189" s="13"/>
      <c r="E189" s="7"/>
    </row>
    <row r="190" spans="4:5" s="12" customFormat="1" ht="19.5" customHeight="1">
      <c r="D190" s="13"/>
      <c r="E190" s="7"/>
    </row>
    <row r="191" spans="4:5" s="12" customFormat="1" ht="19.5" customHeight="1">
      <c r="D191" s="13"/>
      <c r="E191" s="7"/>
    </row>
    <row r="192" spans="4:5" s="12" customFormat="1" ht="19.5" customHeight="1">
      <c r="D192" s="13"/>
      <c r="E192" s="7"/>
    </row>
    <row r="193" spans="4:5" s="12" customFormat="1" ht="19.5" customHeight="1">
      <c r="D193" s="13"/>
      <c r="E193" s="7"/>
    </row>
    <row r="194" spans="4:5" s="12" customFormat="1" ht="19.5" customHeight="1">
      <c r="D194" s="13"/>
      <c r="E194" s="7"/>
    </row>
    <row r="195" spans="4:5" s="12" customFormat="1" ht="19.5" customHeight="1">
      <c r="D195" s="13"/>
      <c r="E195" s="7"/>
    </row>
    <row r="196" spans="4:5" s="12" customFormat="1" ht="19.5" customHeight="1">
      <c r="D196" s="13"/>
      <c r="E196" s="7"/>
    </row>
    <row r="197" spans="4:5" s="12" customFormat="1" ht="19.5" customHeight="1">
      <c r="D197" s="13"/>
      <c r="E197" s="7"/>
    </row>
    <row r="198" spans="4:5" s="12" customFormat="1" ht="19.5" customHeight="1">
      <c r="D198" s="13"/>
      <c r="E198" s="7"/>
    </row>
    <row r="199" spans="4:5" s="12" customFormat="1" ht="19.5" customHeight="1">
      <c r="D199" s="13"/>
      <c r="E199" s="7"/>
    </row>
    <row r="200" spans="4:5" s="12" customFormat="1" ht="19.5" customHeight="1">
      <c r="D200" s="13"/>
      <c r="E200" s="7"/>
    </row>
    <row r="201" spans="4:5" s="12" customFormat="1" ht="19.5" customHeight="1">
      <c r="D201" s="13"/>
      <c r="E201" s="7"/>
    </row>
    <row r="202" spans="4:5" s="12" customFormat="1" ht="19.5" customHeight="1">
      <c r="D202" s="13"/>
      <c r="E202" s="7"/>
    </row>
    <row r="203" spans="4:5" s="12" customFormat="1" ht="19.5" customHeight="1">
      <c r="D203" s="13"/>
      <c r="E203" s="7"/>
    </row>
    <row r="204" spans="4:5" s="12" customFormat="1" ht="19.5" customHeight="1">
      <c r="D204" s="13"/>
      <c r="E204" s="7"/>
    </row>
    <row r="205" spans="4:5" s="12" customFormat="1" ht="19.5" customHeight="1">
      <c r="D205" s="13"/>
      <c r="E205" s="7"/>
    </row>
    <row r="206" spans="4:5" s="12" customFormat="1" ht="19.5" customHeight="1">
      <c r="D206" s="13"/>
      <c r="E206" s="7"/>
    </row>
    <row r="207" spans="4:5" s="12" customFormat="1" ht="19.5" customHeight="1">
      <c r="D207" s="13"/>
      <c r="E207" s="7"/>
    </row>
    <row r="208" spans="4:5" s="12" customFormat="1" ht="19.5" customHeight="1">
      <c r="D208" s="13"/>
      <c r="E208" s="7"/>
    </row>
    <row r="209" spans="4:5" s="12" customFormat="1" ht="19.5" customHeight="1">
      <c r="D209" s="13"/>
      <c r="E209" s="7"/>
    </row>
    <row r="210" spans="4:5" s="12" customFormat="1" ht="19.5" customHeight="1">
      <c r="D210" s="13"/>
      <c r="E210" s="7"/>
    </row>
    <row r="211" spans="4:5" s="12" customFormat="1" ht="19.5" customHeight="1">
      <c r="D211" s="13"/>
      <c r="E211" s="7"/>
    </row>
    <row r="212" spans="4:5" s="12" customFormat="1" ht="19.5" customHeight="1">
      <c r="D212" s="13"/>
      <c r="E212" s="7"/>
    </row>
    <row r="213" spans="4:5" s="12" customFormat="1" ht="19.5" customHeight="1">
      <c r="D213" s="13"/>
      <c r="E213" s="7"/>
    </row>
    <row r="214" spans="4:5" s="12" customFormat="1" ht="19.5" customHeight="1">
      <c r="D214" s="13"/>
      <c r="E214" s="7"/>
    </row>
    <row r="215" spans="4:5" s="12" customFormat="1" ht="19.5" customHeight="1">
      <c r="D215" s="13"/>
      <c r="E215" s="7"/>
    </row>
    <row r="216" spans="4:5" s="12" customFormat="1" ht="19.5" customHeight="1">
      <c r="D216" s="13"/>
      <c r="E216" s="7"/>
    </row>
    <row r="217" spans="4:5" s="12" customFormat="1" ht="19.5" customHeight="1">
      <c r="D217" s="13"/>
      <c r="E217" s="7"/>
    </row>
    <row r="218" spans="4:5" s="12" customFormat="1" ht="19.5" customHeight="1">
      <c r="D218" s="13"/>
      <c r="E218" s="7"/>
    </row>
    <row r="219" spans="4:5" s="12" customFormat="1" ht="19.5" customHeight="1">
      <c r="D219" s="13"/>
      <c r="E219" s="7"/>
    </row>
    <row r="220" spans="4:5" s="12" customFormat="1" ht="19.5" customHeight="1">
      <c r="D220" s="13"/>
      <c r="E220" s="7"/>
    </row>
    <row r="221" spans="4:5" s="12" customFormat="1" ht="19.5" customHeight="1">
      <c r="D221" s="13"/>
      <c r="E221" s="7"/>
    </row>
    <row r="222" spans="4:5" s="12" customFormat="1" ht="19.5" customHeight="1">
      <c r="D222" s="13"/>
      <c r="E222" s="7"/>
    </row>
    <row r="223" spans="4:5" s="12" customFormat="1" ht="19.5" customHeight="1">
      <c r="D223" s="13"/>
      <c r="E223" s="7"/>
    </row>
    <row r="224" spans="4:5" s="12" customFormat="1" ht="19.5" customHeight="1">
      <c r="D224" s="13"/>
      <c r="E224" s="7"/>
    </row>
    <row r="225" spans="4:5" s="12" customFormat="1" ht="19.5" customHeight="1">
      <c r="D225" s="13"/>
      <c r="E225" s="7"/>
    </row>
    <row r="226" spans="4:5" s="12" customFormat="1" ht="19.5" customHeight="1">
      <c r="D226" s="13"/>
      <c r="E226" s="7"/>
    </row>
    <row r="227" spans="4:5" s="12" customFormat="1" ht="19.5" customHeight="1">
      <c r="D227" s="13"/>
      <c r="E227" s="7"/>
    </row>
    <row r="228" spans="4:5" s="12" customFormat="1" ht="19.5" customHeight="1">
      <c r="D228" s="13"/>
      <c r="E228" s="7"/>
    </row>
    <row r="229" spans="4:5" s="12" customFormat="1" ht="19.5" customHeight="1">
      <c r="D229" s="13"/>
      <c r="E229" s="7"/>
    </row>
    <row r="230" spans="4:5" s="12" customFormat="1" ht="19.5" customHeight="1">
      <c r="D230" s="13"/>
      <c r="E230" s="7"/>
    </row>
    <row r="231" spans="4:5" s="12" customFormat="1" ht="19.5" customHeight="1">
      <c r="D231" s="13"/>
      <c r="E231" s="7"/>
    </row>
    <row r="232" spans="4:5" s="12" customFormat="1" ht="19.5" customHeight="1">
      <c r="D232" s="13"/>
      <c r="E232" s="7"/>
    </row>
    <row r="233" spans="4:5" s="12" customFormat="1" ht="19.5" customHeight="1">
      <c r="D233" s="13"/>
      <c r="E233" s="7"/>
    </row>
    <row r="234" spans="4:5" s="12" customFormat="1" ht="19.5" customHeight="1">
      <c r="D234" s="13"/>
      <c r="E234" s="7"/>
    </row>
    <row r="235" spans="4:5" s="12" customFormat="1" ht="19.5" customHeight="1">
      <c r="D235" s="13"/>
      <c r="E235" s="7"/>
    </row>
    <row r="236" spans="4:5" s="12" customFormat="1" ht="19.5" customHeight="1">
      <c r="D236" s="13"/>
      <c r="E236" s="7"/>
    </row>
    <row r="237" spans="4:5" s="12" customFormat="1" ht="19.5" customHeight="1">
      <c r="D237" s="13"/>
      <c r="E237" s="7"/>
    </row>
    <row r="238" spans="4:5" s="12" customFormat="1" ht="19.5" customHeight="1">
      <c r="D238" s="13"/>
      <c r="E238" s="7"/>
    </row>
    <row r="239" spans="4:5" s="12" customFormat="1" ht="19.5" customHeight="1">
      <c r="D239" s="13"/>
      <c r="E239" s="7"/>
    </row>
    <row r="240" spans="4:5" s="12" customFormat="1" ht="19.5" customHeight="1">
      <c r="D240" s="13"/>
      <c r="E240" s="7"/>
    </row>
    <row r="241" spans="4:5" s="12" customFormat="1" ht="19.5" customHeight="1">
      <c r="D241" s="13"/>
      <c r="E241" s="7"/>
    </row>
    <row r="242" spans="4:5" s="12" customFormat="1" ht="19.5" customHeight="1">
      <c r="D242" s="13"/>
      <c r="E242" s="7"/>
    </row>
    <row r="243" spans="4:5" s="12" customFormat="1" ht="19.5" customHeight="1">
      <c r="D243" s="13"/>
      <c r="E243" s="7"/>
    </row>
    <row r="244" spans="2:5" s="12" customFormat="1" ht="19.5" customHeight="1">
      <c r="B244" s="23"/>
      <c r="D244" s="13"/>
      <c r="E244" s="7"/>
    </row>
    <row r="245" spans="2:5" s="12" customFormat="1" ht="19.5" customHeight="1">
      <c r="B245" s="23"/>
      <c r="D245" s="13"/>
      <c r="E245" s="7"/>
    </row>
    <row r="246" spans="2:5" s="12" customFormat="1" ht="19.5" customHeight="1">
      <c r="B246" s="23"/>
      <c r="D246" s="13"/>
      <c r="E246" s="7"/>
    </row>
    <row r="247" spans="2:5" s="12" customFormat="1" ht="19.5" customHeight="1">
      <c r="B247" s="23"/>
      <c r="D247" s="13"/>
      <c r="E247" s="7"/>
    </row>
    <row r="248" spans="2:5" s="12" customFormat="1" ht="19.5" customHeight="1">
      <c r="B248" s="23"/>
      <c r="D248" s="13"/>
      <c r="E248" s="7"/>
    </row>
    <row r="249" spans="2:5" s="12" customFormat="1" ht="19.5" customHeight="1">
      <c r="B249" s="23"/>
      <c r="D249" s="13"/>
      <c r="E249" s="7"/>
    </row>
    <row r="250" spans="2:5" s="12" customFormat="1" ht="19.5" customHeight="1">
      <c r="B250" s="23"/>
      <c r="D250" s="13"/>
      <c r="E250" s="7"/>
    </row>
    <row r="251" spans="4:5" s="12" customFormat="1" ht="19.5" customHeight="1">
      <c r="D251" s="13"/>
      <c r="E251" s="7"/>
    </row>
    <row r="252" spans="3:5" s="12" customFormat="1" ht="19.5" customHeight="1">
      <c r="C252" s="6"/>
      <c r="D252" s="13"/>
      <c r="E252" s="7"/>
    </row>
    <row r="253" spans="3:5" s="12" customFormat="1" ht="19.5" customHeight="1">
      <c r="C253" s="6"/>
      <c r="D253" s="13"/>
      <c r="E253" s="7"/>
    </row>
    <row r="254" spans="4:5" s="12" customFormat="1" ht="19.5" customHeight="1">
      <c r="D254" s="13"/>
      <c r="E254" s="7"/>
    </row>
    <row r="255" spans="4:5" s="12" customFormat="1" ht="19.5" customHeight="1">
      <c r="D255" s="13"/>
      <c r="E255" s="7"/>
    </row>
    <row r="256" spans="3:5" s="12" customFormat="1" ht="19.5" customHeight="1">
      <c r="C256" s="6"/>
      <c r="D256" s="13"/>
      <c r="E256" s="7"/>
    </row>
    <row r="257" spans="3:5" s="12" customFormat="1" ht="19.5" customHeight="1">
      <c r="C257" s="6"/>
      <c r="D257" s="13"/>
      <c r="E257" s="7"/>
    </row>
    <row r="258" spans="3:5" s="12" customFormat="1" ht="19.5" customHeight="1">
      <c r="C258" s="6"/>
      <c r="D258" s="13"/>
      <c r="E258" s="7"/>
    </row>
    <row r="259" spans="3:5" s="12" customFormat="1" ht="19.5" customHeight="1">
      <c r="C259" s="6"/>
      <c r="D259" s="13"/>
      <c r="E259" s="7"/>
    </row>
    <row r="260" spans="3:5" s="12" customFormat="1" ht="19.5" customHeight="1">
      <c r="C260" s="6"/>
      <c r="D260" s="13"/>
      <c r="E260" s="7"/>
    </row>
    <row r="261" spans="3:5" s="12" customFormat="1" ht="19.5" customHeight="1">
      <c r="C261" s="6"/>
      <c r="D261" s="13"/>
      <c r="E261" s="7"/>
    </row>
    <row r="262" spans="3:5" s="12" customFormat="1" ht="19.5" customHeight="1">
      <c r="C262" s="6"/>
      <c r="D262" s="13"/>
      <c r="E262" s="7"/>
    </row>
    <row r="263" spans="3:5" s="12" customFormat="1" ht="19.5" customHeight="1">
      <c r="C263" s="6"/>
      <c r="D263" s="13"/>
      <c r="E263" s="7"/>
    </row>
    <row r="264" spans="3:5" s="12" customFormat="1" ht="19.5" customHeight="1">
      <c r="C264" s="6"/>
      <c r="D264" s="13"/>
      <c r="E264" s="7"/>
    </row>
    <row r="265" spans="3:5" s="12" customFormat="1" ht="19.5" customHeight="1">
      <c r="C265" s="6"/>
      <c r="D265" s="13"/>
      <c r="E265" s="7"/>
    </row>
    <row r="266" spans="3:5" s="12" customFormat="1" ht="19.5" customHeight="1">
      <c r="C266" s="6"/>
      <c r="D266" s="13"/>
      <c r="E266" s="7"/>
    </row>
    <row r="267" spans="3:5" s="12" customFormat="1" ht="19.5" customHeight="1">
      <c r="C267" s="6"/>
      <c r="D267" s="13"/>
      <c r="E267" s="7"/>
    </row>
    <row r="268" spans="3:5" s="12" customFormat="1" ht="19.5" customHeight="1">
      <c r="C268" s="6"/>
      <c r="D268" s="13"/>
      <c r="E268" s="7"/>
    </row>
    <row r="269" spans="3:5" s="12" customFormat="1" ht="19.5" customHeight="1">
      <c r="C269" s="6"/>
      <c r="D269" s="13"/>
      <c r="E269" s="7"/>
    </row>
    <row r="270" spans="3:5" s="12" customFormat="1" ht="19.5" customHeight="1">
      <c r="C270" s="6"/>
      <c r="D270" s="13"/>
      <c r="E270" s="7"/>
    </row>
    <row r="271" spans="3:4" s="12" customFormat="1" ht="19.5" customHeight="1">
      <c r="C271" s="6"/>
      <c r="D271" s="13"/>
    </row>
    <row r="272" spans="3:5" s="12" customFormat="1" ht="19.5" customHeight="1">
      <c r="C272" s="6"/>
      <c r="D272" s="13"/>
      <c r="E272" s="7"/>
    </row>
    <row r="273" spans="3:5" s="12" customFormat="1" ht="19.5" customHeight="1">
      <c r="C273" s="6"/>
      <c r="D273" s="13"/>
      <c r="E273" s="7"/>
    </row>
    <row r="274" spans="3:5" s="12" customFormat="1" ht="19.5" customHeight="1">
      <c r="C274" s="6"/>
      <c r="D274" s="13"/>
      <c r="E274" s="7"/>
    </row>
    <row r="275" spans="3:5" s="12" customFormat="1" ht="19.5" customHeight="1">
      <c r="C275" s="6"/>
      <c r="D275" s="13"/>
      <c r="E275" s="7"/>
    </row>
    <row r="276" spans="3:5" s="12" customFormat="1" ht="19.5" customHeight="1">
      <c r="C276" s="6"/>
      <c r="D276" s="13"/>
      <c r="E276" s="7"/>
    </row>
    <row r="277" spans="3:5" s="12" customFormat="1" ht="19.5" customHeight="1">
      <c r="C277" s="6"/>
      <c r="D277" s="13"/>
      <c r="E277" s="7"/>
    </row>
    <row r="278" spans="3:5" s="12" customFormat="1" ht="19.5" customHeight="1">
      <c r="C278" s="6"/>
      <c r="D278" s="13"/>
      <c r="E278" s="7"/>
    </row>
    <row r="279" spans="3:5" s="12" customFormat="1" ht="19.5" customHeight="1">
      <c r="C279" s="6"/>
      <c r="D279" s="13"/>
      <c r="E279" s="7"/>
    </row>
    <row r="280" spans="3:5" s="12" customFormat="1" ht="19.5" customHeight="1">
      <c r="C280" s="6"/>
      <c r="D280" s="13"/>
      <c r="E280" s="7"/>
    </row>
    <row r="281" spans="3:5" s="12" customFormat="1" ht="19.5" customHeight="1">
      <c r="C281" s="6"/>
      <c r="D281" s="13"/>
      <c r="E281" s="7"/>
    </row>
    <row r="282" spans="3:5" s="12" customFormat="1" ht="19.5" customHeight="1">
      <c r="C282" s="6"/>
      <c r="D282" s="13"/>
      <c r="E282" s="7"/>
    </row>
    <row r="283" spans="3:5" s="12" customFormat="1" ht="19.5" customHeight="1">
      <c r="C283" s="6"/>
      <c r="D283" s="13"/>
      <c r="E283" s="7"/>
    </row>
    <row r="284" spans="3:5" s="12" customFormat="1" ht="19.5" customHeight="1">
      <c r="C284" s="6"/>
      <c r="D284" s="13"/>
      <c r="E284" s="7"/>
    </row>
    <row r="285" spans="3:5" s="12" customFormat="1" ht="19.5" customHeight="1">
      <c r="C285" s="6"/>
      <c r="D285" s="13"/>
      <c r="E285" s="7"/>
    </row>
    <row r="286" spans="3:5" s="12" customFormat="1" ht="19.5" customHeight="1">
      <c r="C286" s="6"/>
      <c r="D286" s="13"/>
      <c r="E286" s="7"/>
    </row>
    <row r="287" s="12" customFormat="1" ht="19.5" customHeight="1">
      <c r="D287" s="13"/>
    </row>
    <row r="288" spans="3:5" s="12" customFormat="1" ht="19.5" customHeight="1">
      <c r="C288" s="6"/>
      <c r="D288" s="13"/>
      <c r="E288" s="7"/>
    </row>
    <row r="289" spans="3:5" s="12" customFormat="1" ht="19.5" customHeight="1">
      <c r="C289" s="6"/>
      <c r="D289" s="13"/>
      <c r="E289" s="7"/>
    </row>
    <row r="290" spans="3:5" s="12" customFormat="1" ht="19.5" customHeight="1">
      <c r="C290" s="6"/>
      <c r="D290" s="13"/>
      <c r="E290" s="7"/>
    </row>
    <row r="291" spans="3:5" s="12" customFormat="1" ht="19.5" customHeight="1">
      <c r="C291" s="6"/>
      <c r="D291" s="13"/>
      <c r="E291" s="7"/>
    </row>
    <row r="292" spans="3:5" s="12" customFormat="1" ht="19.5" customHeight="1">
      <c r="C292" s="6"/>
      <c r="D292" s="13"/>
      <c r="E292" s="7"/>
    </row>
    <row r="293" spans="3:5" s="12" customFormat="1" ht="19.5" customHeight="1">
      <c r="C293" s="6"/>
      <c r="D293" s="13"/>
      <c r="E293" s="7"/>
    </row>
    <row r="294" spans="3:5" s="12" customFormat="1" ht="19.5" customHeight="1">
      <c r="C294" s="6"/>
      <c r="D294" s="13"/>
      <c r="E294" s="7"/>
    </row>
    <row r="295" spans="3:5" s="12" customFormat="1" ht="19.5" customHeight="1">
      <c r="C295" s="6"/>
      <c r="D295" s="13"/>
      <c r="E295" s="7"/>
    </row>
    <row r="296" spans="3:5" s="12" customFormat="1" ht="19.5" customHeight="1">
      <c r="C296" s="6"/>
      <c r="D296" s="13"/>
      <c r="E296" s="7"/>
    </row>
    <row r="297" spans="3:5" s="12" customFormat="1" ht="19.5" customHeight="1">
      <c r="C297" s="6"/>
      <c r="D297" s="13"/>
      <c r="E297" s="7"/>
    </row>
    <row r="298" spans="3:5" s="12" customFormat="1" ht="19.5" customHeight="1">
      <c r="C298" s="6"/>
      <c r="D298" s="13"/>
      <c r="E298" s="7"/>
    </row>
    <row r="299" spans="3:5" s="12" customFormat="1" ht="19.5" customHeight="1">
      <c r="C299" s="6"/>
      <c r="D299" s="13"/>
      <c r="E299" s="7"/>
    </row>
    <row r="300" spans="3:5" s="12" customFormat="1" ht="19.5" customHeight="1">
      <c r="C300" s="6"/>
      <c r="D300" s="13"/>
      <c r="E300" s="7"/>
    </row>
    <row r="301" spans="3:5" s="12" customFormat="1" ht="19.5" customHeight="1">
      <c r="C301" s="6"/>
      <c r="D301" s="13"/>
      <c r="E301" s="7"/>
    </row>
    <row r="302" spans="3:5" s="12" customFormat="1" ht="19.5" customHeight="1">
      <c r="C302" s="6"/>
      <c r="D302" s="13"/>
      <c r="E302" s="7"/>
    </row>
    <row r="303" spans="3:5" s="12" customFormat="1" ht="19.5" customHeight="1">
      <c r="C303" s="6"/>
      <c r="D303" s="13"/>
      <c r="E303" s="7"/>
    </row>
    <row r="304" spans="3:5" s="12" customFormat="1" ht="19.5" customHeight="1">
      <c r="C304" s="6"/>
      <c r="D304" s="13"/>
      <c r="E304" s="7"/>
    </row>
    <row r="305" spans="3:5" s="12" customFormat="1" ht="19.5" customHeight="1">
      <c r="C305" s="6"/>
      <c r="D305" s="13"/>
      <c r="E305" s="7"/>
    </row>
    <row r="306" spans="3:5" s="12" customFormat="1" ht="19.5" customHeight="1">
      <c r="C306" s="6"/>
      <c r="D306" s="13"/>
      <c r="E306" s="7"/>
    </row>
    <row r="307" spans="3:5" s="12" customFormat="1" ht="19.5" customHeight="1">
      <c r="C307" s="6"/>
      <c r="D307" s="13"/>
      <c r="E307" s="7"/>
    </row>
    <row r="308" spans="3:5" s="12" customFormat="1" ht="19.5" customHeight="1">
      <c r="C308" s="6"/>
      <c r="D308" s="13"/>
      <c r="E308" s="7"/>
    </row>
    <row r="309" spans="3:5" s="12" customFormat="1" ht="19.5" customHeight="1">
      <c r="C309" s="6"/>
      <c r="D309" s="13"/>
      <c r="E309" s="7"/>
    </row>
    <row r="310" spans="3:5" s="12" customFormat="1" ht="19.5" customHeight="1">
      <c r="C310" s="6"/>
      <c r="D310" s="13"/>
      <c r="E310" s="7"/>
    </row>
    <row r="311" spans="3:5" s="12" customFormat="1" ht="19.5" customHeight="1">
      <c r="C311" s="6"/>
      <c r="D311" s="13"/>
      <c r="E311" s="7"/>
    </row>
    <row r="312" spans="2:5" s="12" customFormat="1" ht="19.5" customHeight="1">
      <c r="B312" s="6"/>
      <c r="D312" s="13"/>
      <c r="E312" s="7"/>
    </row>
    <row r="313" spans="3:5" s="12" customFormat="1" ht="19.5" customHeight="1">
      <c r="C313" s="6"/>
      <c r="D313" s="13"/>
      <c r="E313" s="7"/>
    </row>
    <row r="314" spans="2:5" s="12" customFormat="1" ht="19.5" customHeight="1">
      <c r="B314" s="6"/>
      <c r="D314" s="13"/>
      <c r="E314" s="7"/>
    </row>
    <row r="315" spans="3:5" s="12" customFormat="1" ht="19.5" customHeight="1">
      <c r="C315" s="6"/>
      <c r="D315" s="13"/>
      <c r="E315" s="7"/>
    </row>
    <row r="316" spans="3:5" s="12" customFormat="1" ht="19.5" customHeight="1">
      <c r="C316" s="6"/>
      <c r="D316" s="13"/>
      <c r="E316" s="7"/>
    </row>
    <row r="317" spans="3:5" s="12" customFormat="1" ht="19.5" customHeight="1">
      <c r="C317" s="6"/>
      <c r="D317" s="13"/>
      <c r="E317" s="7"/>
    </row>
    <row r="318" spans="3:5" s="12" customFormat="1" ht="19.5" customHeight="1">
      <c r="C318" s="6"/>
      <c r="D318" s="13"/>
      <c r="E318" s="7"/>
    </row>
    <row r="319" spans="3:5" s="12" customFormat="1" ht="19.5" customHeight="1">
      <c r="C319" s="6"/>
      <c r="D319" s="13"/>
      <c r="E319" s="7"/>
    </row>
    <row r="320" spans="3:5" s="12" customFormat="1" ht="19.5" customHeight="1">
      <c r="C320" s="6"/>
      <c r="D320" s="13"/>
      <c r="E320" s="7"/>
    </row>
    <row r="321" spans="3:5" s="12" customFormat="1" ht="19.5" customHeight="1">
      <c r="C321" s="6"/>
      <c r="D321" s="13"/>
      <c r="E321" s="7"/>
    </row>
    <row r="322" spans="3:5" s="12" customFormat="1" ht="19.5" customHeight="1">
      <c r="C322" s="6"/>
      <c r="D322" s="13"/>
      <c r="E322" s="7"/>
    </row>
    <row r="323" spans="3:5" s="12" customFormat="1" ht="19.5" customHeight="1">
      <c r="C323" s="6"/>
      <c r="D323" s="13"/>
      <c r="E323" s="7"/>
    </row>
    <row r="324" spans="3:5" s="12" customFormat="1" ht="19.5" customHeight="1">
      <c r="C324" s="6"/>
      <c r="D324" s="13"/>
      <c r="E324" s="7"/>
    </row>
    <row r="325" spans="3:5" s="12" customFormat="1" ht="19.5" customHeight="1">
      <c r="C325" s="6"/>
      <c r="D325" s="13"/>
      <c r="E325" s="7"/>
    </row>
    <row r="326" spans="3:5" s="12" customFormat="1" ht="19.5" customHeight="1">
      <c r="C326" s="6"/>
      <c r="D326" s="13"/>
      <c r="E326" s="7"/>
    </row>
    <row r="327" spans="3:5" s="12" customFormat="1" ht="19.5" customHeight="1">
      <c r="C327" s="6"/>
      <c r="D327" s="13"/>
      <c r="E327" s="7"/>
    </row>
    <row r="328" spans="3:5" s="12" customFormat="1" ht="19.5" customHeight="1">
      <c r="C328" s="6"/>
      <c r="D328" s="13"/>
      <c r="E328" s="7"/>
    </row>
    <row r="329" spans="3:5" s="12" customFormat="1" ht="19.5" customHeight="1">
      <c r="C329" s="6"/>
      <c r="D329" s="13"/>
      <c r="E329" s="7"/>
    </row>
    <row r="330" spans="3:5" s="12" customFormat="1" ht="19.5" customHeight="1">
      <c r="C330" s="6"/>
      <c r="D330" s="13"/>
      <c r="E330" s="7"/>
    </row>
    <row r="331" spans="3:5" s="12" customFormat="1" ht="19.5" customHeight="1">
      <c r="C331" s="6"/>
      <c r="D331" s="13"/>
      <c r="E331" s="7"/>
    </row>
    <row r="332" spans="3:5" s="12" customFormat="1" ht="19.5" customHeight="1">
      <c r="C332" s="6"/>
      <c r="D332" s="13"/>
      <c r="E332" s="7"/>
    </row>
    <row r="333" spans="3:5" s="12" customFormat="1" ht="19.5" customHeight="1">
      <c r="C333" s="6"/>
      <c r="D333" s="13"/>
      <c r="E333" s="7"/>
    </row>
    <row r="334" spans="3:5" s="12" customFormat="1" ht="19.5" customHeight="1">
      <c r="C334" s="6"/>
      <c r="D334" s="13"/>
      <c r="E334" s="7"/>
    </row>
    <row r="335" spans="3:5" s="12" customFormat="1" ht="19.5" customHeight="1">
      <c r="C335" s="6"/>
      <c r="D335" s="13"/>
      <c r="E335" s="7"/>
    </row>
    <row r="336" spans="3:5" s="12" customFormat="1" ht="19.5" customHeight="1">
      <c r="C336" s="6"/>
      <c r="D336" s="13"/>
      <c r="E336" s="7"/>
    </row>
    <row r="337" spans="3:5" s="12" customFormat="1" ht="19.5" customHeight="1">
      <c r="C337" s="6"/>
      <c r="D337" s="13"/>
      <c r="E337" s="7"/>
    </row>
    <row r="338" spans="3:5" s="12" customFormat="1" ht="19.5" customHeight="1">
      <c r="C338" s="6"/>
      <c r="D338" s="13"/>
      <c r="E338" s="7"/>
    </row>
    <row r="339" spans="3:5" s="12" customFormat="1" ht="19.5" customHeight="1">
      <c r="C339" s="6"/>
      <c r="D339" s="13"/>
      <c r="E339" s="7"/>
    </row>
    <row r="340" spans="3:5" s="12" customFormat="1" ht="19.5" customHeight="1">
      <c r="C340" s="6"/>
      <c r="D340" s="13"/>
      <c r="E340" s="7"/>
    </row>
    <row r="341" spans="3:5" s="12" customFormat="1" ht="19.5" customHeight="1">
      <c r="C341" s="6"/>
      <c r="D341" s="13"/>
      <c r="E341" s="7"/>
    </row>
    <row r="342" spans="3:5" s="12" customFormat="1" ht="19.5" customHeight="1">
      <c r="C342" s="6"/>
      <c r="D342" s="13"/>
      <c r="E342" s="7"/>
    </row>
    <row r="343" spans="3:5" s="12" customFormat="1" ht="19.5" customHeight="1">
      <c r="C343" s="6"/>
      <c r="D343" s="13"/>
      <c r="E343" s="7"/>
    </row>
    <row r="344" spans="3:5" s="12" customFormat="1" ht="19.5" customHeight="1">
      <c r="C344" s="6"/>
      <c r="D344" s="13"/>
      <c r="E344" s="7"/>
    </row>
    <row r="345" spans="3:5" s="12" customFormat="1" ht="19.5" customHeight="1">
      <c r="C345" s="6"/>
      <c r="D345" s="13"/>
      <c r="E345" s="7"/>
    </row>
    <row r="346" spans="3:5" s="12" customFormat="1" ht="19.5" customHeight="1">
      <c r="C346" s="6"/>
      <c r="D346" s="13"/>
      <c r="E346" s="7"/>
    </row>
    <row r="347" spans="3:5" s="12" customFormat="1" ht="19.5" customHeight="1">
      <c r="C347" s="6"/>
      <c r="D347" s="13"/>
      <c r="E347" s="7"/>
    </row>
    <row r="348" spans="3:5" s="12" customFormat="1" ht="19.5" customHeight="1">
      <c r="C348" s="6"/>
      <c r="D348" s="13"/>
      <c r="E348" s="7"/>
    </row>
    <row r="349" spans="3:5" s="12" customFormat="1" ht="19.5" customHeight="1">
      <c r="C349" s="6"/>
      <c r="D349" s="13"/>
      <c r="E349" s="7"/>
    </row>
    <row r="350" spans="3:5" s="12" customFormat="1" ht="19.5" customHeight="1">
      <c r="C350" s="6"/>
      <c r="D350" s="13"/>
      <c r="E350" s="7"/>
    </row>
    <row r="351" spans="3:5" s="12" customFormat="1" ht="19.5" customHeight="1">
      <c r="C351" s="6"/>
      <c r="D351" s="13"/>
      <c r="E351" s="7"/>
    </row>
    <row r="352" spans="3:5" s="12" customFormat="1" ht="19.5" customHeight="1">
      <c r="C352" s="6"/>
      <c r="D352" s="13"/>
      <c r="E352" s="7"/>
    </row>
    <row r="353" spans="3:5" s="12" customFormat="1" ht="19.5" customHeight="1">
      <c r="C353" s="6"/>
      <c r="D353" s="13"/>
      <c r="E353" s="7"/>
    </row>
    <row r="354" spans="3:5" s="12" customFormat="1" ht="19.5" customHeight="1">
      <c r="C354" s="6"/>
      <c r="D354" s="13"/>
      <c r="E354" s="7"/>
    </row>
    <row r="355" spans="3:5" s="12" customFormat="1" ht="19.5" customHeight="1">
      <c r="C355" s="6"/>
      <c r="D355" s="13"/>
      <c r="E355" s="7"/>
    </row>
    <row r="356" spans="3:5" s="12" customFormat="1" ht="19.5" customHeight="1">
      <c r="C356" s="6"/>
      <c r="D356" s="13"/>
      <c r="E356" s="7"/>
    </row>
    <row r="357" spans="3:5" s="12" customFormat="1" ht="19.5" customHeight="1">
      <c r="C357" s="6"/>
      <c r="D357" s="13"/>
      <c r="E357" s="7"/>
    </row>
    <row r="358" spans="1:5" s="20" customFormat="1" ht="19.5" customHeight="1">
      <c r="A358" s="12"/>
      <c r="B358" s="6"/>
      <c r="C358" s="6"/>
      <c r="D358" s="13"/>
      <c r="E358" s="7"/>
    </row>
    <row r="359" spans="1:5" s="20" customFormat="1" ht="19.5" customHeight="1">
      <c r="A359" s="12"/>
      <c r="B359" s="6"/>
      <c r="C359" s="6"/>
      <c r="D359" s="13"/>
      <c r="E359" s="7"/>
    </row>
    <row r="360" spans="1:5" s="20" customFormat="1" ht="19.5" customHeight="1">
      <c r="A360" s="12"/>
      <c r="B360" s="6"/>
      <c r="C360" s="6"/>
      <c r="D360" s="13"/>
      <c r="E360" s="7"/>
    </row>
    <row r="361" spans="1:5" s="20" customFormat="1" ht="19.5" customHeight="1">
      <c r="A361" s="12"/>
      <c r="B361" s="6"/>
      <c r="C361" s="6"/>
      <c r="D361" s="13"/>
      <c r="E361" s="7"/>
    </row>
    <row r="362" spans="1:5" s="20" customFormat="1" ht="19.5" customHeight="1">
      <c r="A362" s="12"/>
      <c r="B362" s="6"/>
      <c r="C362" s="6"/>
      <c r="D362" s="13"/>
      <c r="E362" s="7"/>
    </row>
    <row r="363" spans="1:5" s="20" customFormat="1" ht="19.5" customHeight="1">
      <c r="A363" s="12"/>
      <c r="B363" s="6"/>
      <c r="C363" s="6"/>
      <c r="D363" s="13"/>
      <c r="E363" s="7"/>
    </row>
    <row r="364" spans="1:5" s="20" customFormat="1" ht="19.5" customHeight="1">
      <c r="A364" s="12"/>
      <c r="B364" s="6"/>
      <c r="C364" s="6"/>
      <c r="D364" s="13"/>
      <c r="E364" s="7"/>
    </row>
    <row r="365" spans="1:5" s="20" customFormat="1" ht="19.5" customHeight="1">
      <c r="A365" s="12"/>
      <c r="B365" s="6"/>
      <c r="C365" s="6"/>
      <c r="D365" s="13"/>
      <c r="E365" s="7"/>
    </row>
    <row r="366" spans="1:5" s="20" customFormat="1" ht="19.5" customHeight="1">
      <c r="A366" s="12"/>
      <c r="B366" s="6"/>
      <c r="C366" s="6"/>
      <c r="D366" s="13"/>
      <c r="E366" s="7"/>
    </row>
    <row r="367" spans="1:5" s="20" customFormat="1" ht="19.5" customHeight="1">
      <c r="A367" s="12"/>
      <c r="B367" s="6"/>
      <c r="C367" s="6"/>
      <c r="D367" s="13"/>
      <c r="E367" s="7"/>
    </row>
    <row r="368" spans="1:5" s="20" customFormat="1" ht="19.5" customHeight="1">
      <c r="A368" s="12"/>
      <c r="B368" s="6"/>
      <c r="C368" s="6"/>
      <c r="D368" s="13"/>
      <c r="E368" s="7"/>
    </row>
    <row r="369" spans="1:5" s="20" customFormat="1" ht="19.5" customHeight="1">
      <c r="A369" s="12"/>
      <c r="B369" s="6"/>
      <c r="C369" s="6"/>
      <c r="D369" s="13"/>
      <c r="E369" s="7"/>
    </row>
    <row r="370" spans="1:5" s="20" customFormat="1" ht="19.5" customHeight="1">
      <c r="A370" s="12"/>
      <c r="B370" s="6"/>
      <c r="C370" s="6"/>
      <c r="D370" s="13"/>
      <c r="E370" s="7"/>
    </row>
    <row r="371" spans="1:5" s="20" customFormat="1" ht="19.5" customHeight="1">
      <c r="A371" s="12"/>
      <c r="B371" s="6"/>
      <c r="C371" s="6"/>
      <c r="D371" s="13"/>
      <c r="E371" s="7"/>
    </row>
    <row r="372" spans="1:5" s="20" customFormat="1" ht="19.5" customHeight="1">
      <c r="A372" s="12"/>
      <c r="B372" s="6"/>
      <c r="C372" s="6"/>
      <c r="D372" s="13"/>
      <c r="E372" s="7"/>
    </row>
    <row r="373" spans="1:5" s="20" customFormat="1" ht="19.5" customHeight="1">
      <c r="A373" s="12"/>
      <c r="B373" s="6"/>
      <c r="C373" s="6"/>
      <c r="D373" s="13"/>
      <c r="E373" s="7"/>
    </row>
    <row r="374" spans="1:5" s="20" customFormat="1" ht="19.5" customHeight="1">
      <c r="A374" s="12"/>
      <c r="B374" s="6"/>
      <c r="C374" s="6"/>
      <c r="D374" s="13"/>
      <c r="E374" s="7"/>
    </row>
    <row r="375" spans="1:5" s="20" customFormat="1" ht="19.5" customHeight="1">
      <c r="A375" s="12"/>
      <c r="B375" s="6"/>
      <c r="C375" s="6"/>
      <c r="D375" s="13"/>
      <c r="E375" s="7"/>
    </row>
    <row r="376" spans="1:5" s="20" customFormat="1" ht="19.5" customHeight="1">
      <c r="A376" s="12"/>
      <c r="B376" s="6"/>
      <c r="C376" s="6"/>
      <c r="D376" s="13"/>
      <c r="E376" s="7"/>
    </row>
    <row r="377" spans="1:5" s="20" customFormat="1" ht="19.5" customHeight="1">
      <c r="A377" s="12"/>
      <c r="B377" s="6"/>
      <c r="C377" s="6"/>
      <c r="D377" s="13"/>
      <c r="E377" s="7"/>
    </row>
    <row r="378" spans="1:5" s="20" customFormat="1" ht="19.5" customHeight="1">
      <c r="A378" s="12"/>
      <c r="B378" s="6"/>
      <c r="C378" s="6"/>
      <c r="D378" s="13"/>
      <c r="E378" s="7"/>
    </row>
    <row r="379" spans="1:5" s="20" customFormat="1" ht="19.5" customHeight="1">
      <c r="A379" s="12"/>
      <c r="B379" s="6"/>
      <c r="C379" s="6"/>
      <c r="D379" s="13"/>
      <c r="E379" s="7"/>
    </row>
    <row r="380" spans="1:5" s="20" customFormat="1" ht="19.5" customHeight="1">
      <c r="A380" s="12"/>
      <c r="B380" s="6"/>
      <c r="C380" s="6"/>
      <c r="D380" s="13"/>
      <c r="E380" s="7"/>
    </row>
    <row r="381" spans="1:5" s="20" customFormat="1" ht="19.5" customHeight="1">
      <c r="A381" s="12"/>
      <c r="B381" s="6"/>
      <c r="C381" s="6"/>
      <c r="D381" s="13"/>
      <c r="E381" s="7"/>
    </row>
    <row r="382" spans="1:5" s="20" customFormat="1" ht="19.5" customHeight="1">
      <c r="A382" s="12"/>
      <c r="B382" s="6"/>
      <c r="C382" s="6"/>
      <c r="D382" s="13"/>
      <c r="E382" s="7"/>
    </row>
    <row r="383" spans="1:5" s="20" customFormat="1" ht="19.5" customHeight="1">
      <c r="A383" s="12"/>
      <c r="B383" s="6"/>
      <c r="C383" s="6"/>
      <c r="D383" s="13"/>
      <c r="E383" s="7"/>
    </row>
    <row r="384" spans="1:5" s="20" customFormat="1" ht="19.5" customHeight="1">
      <c r="A384" s="12"/>
      <c r="B384" s="6"/>
      <c r="C384" s="6"/>
      <c r="D384" s="13"/>
      <c r="E384" s="7"/>
    </row>
    <row r="385" spans="1:5" s="20" customFormat="1" ht="19.5" customHeight="1">
      <c r="A385" s="12"/>
      <c r="B385" s="6"/>
      <c r="C385" s="6"/>
      <c r="D385" s="13"/>
      <c r="E385" s="7"/>
    </row>
    <row r="386" spans="1:5" s="20" customFormat="1" ht="19.5" customHeight="1">
      <c r="A386" s="12"/>
      <c r="B386" s="6"/>
      <c r="C386" s="6"/>
      <c r="D386" s="13"/>
      <c r="E386" s="7"/>
    </row>
    <row r="387" spans="1:5" s="20" customFormat="1" ht="19.5" customHeight="1">
      <c r="A387" s="12"/>
      <c r="B387" s="6"/>
      <c r="C387" s="6"/>
      <c r="D387" s="13"/>
      <c r="E387" s="7"/>
    </row>
    <row r="388" spans="1:5" s="20" customFormat="1" ht="19.5" customHeight="1">
      <c r="A388" s="12"/>
      <c r="B388" s="6"/>
      <c r="C388" s="6"/>
      <c r="D388" s="13"/>
      <c r="E388" s="7"/>
    </row>
    <row r="389" spans="1:5" s="20" customFormat="1" ht="19.5" customHeight="1">
      <c r="A389" s="12"/>
      <c r="B389" s="6"/>
      <c r="C389" s="6"/>
      <c r="D389" s="13"/>
      <c r="E389" s="7"/>
    </row>
    <row r="390" spans="1:5" s="20" customFormat="1" ht="19.5" customHeight="1">
      <c r="A390" s="12"/>
      <c r="B390" s="6"/>
      <c r="C390" s="6"/>
      <c r="D390" s="13"/>
      <c r="E390" s="7"/>
    </row>
    <row r="391" spans="1:5" s="20" customFormat="1" ht="19.5" customHeight="1">
      <c r="A391" s="12"/>
      <c r="B391" s="6"/>
      <c r="C391" s="6"/>
      <c r="D391" s="13"/>
      <c r="E391" s="7"/>
    </row>
    <row r="392" spans="1:5" s="20" customFormat="1" ht="19.5" customHeight="1">
      <c r="A392" s="12"/>
      <c r="B392" s="6"/>
      <c r="C392" s="6"/>
      <c r="D392" s="13"/>
      <c r="E392" s="7"/>
    </row>
    <row r="393" spans="1:5" s="20" customFormat="1" ht="19.5" customHeight="1">
      <c r="A393" s="12"/>
      <c r="B393" s="6"/>
      <c r="C393" s="6"/>
      <c r="D393" s="13"/>
      <c r="E393" s="7"/>
    </row>
    <row r="394" spans="1:5" s="20" customFormat="1" ht="19.5" customHeight="1">
      <c r="A394" s="12"/>
      <c r="B394" s="6"/>
      <c r="C394" s="6"/>
      <c r="D394" s="13"/>
      <c r="E394" s="7"/>
    </row>
    <row r="395" spans="1:5" s="20" customFormat="1" ht="19.5" customHeight="1">
      <c r="A395" s="12"/>
      <c r="B395" s="6"/>
      <c r="C395" s="6"/>
      <c r="D395" s="13"/>
      <c r="E395" s="7"/>
    </row>
    <row r="396" spans="1:5" s="20" customFormat="1" ht="19.5" customHeight="1">
      <c r="A396" s="12"/>
      <c r="B396" s="6"/>
      <c r="C396" s="6"/>
      <c r="D396" s="13"/>
      <c r="E396" s="7"/>
    </row>
    <row r="397" spans="1:5" s="20" customFormat="1" ht="19.5" customHeight="1">
      <c r="A397" s="12"/>
      <c r="B397" s="6"/>
      <c r="C397" s="6"/>
      <c r="D397" s="13"/>
      <c r="E397" s="7"/>
    </row>
    <row r="398" spans="1:5" s="20" customFormat="1" ht="19.5" customHeight="1">
      <c r="A398" s="12"/>
      <c r="B398" s="6"/>
      <c r="C398" s="6"/>
      <c r="D398" s="13"/>
      <c r="E398" s="7"/>
    </row>
    <row r="399" spans="1:5" s="20" customFormat="1" ht="19.5" customHeight="1">
      <c r="A399" s="12"/>
      <c r="B399" s="6"/>
      <c r="C399" s="6"/>
      <c r="D399" s="13"/>
      <c r="E399" s="7"/>
    </row>
    <row r="400" spans="1:5" s="20" customFormat="1" ht="19.5" customHeight="1">
      <c r="A400" s="12"/>
      <c r="B400" s="6"/>
      <c r="C400" s="6"/>
      <c r="D400" s="13"/>
      <c r="E400" s="7"/>
    </row>
    <row r="401" spans="1:5" s="20" customFormat="1" ht="19.5" customHeight="1">
      <c r="A401" s="12"/>
      <c r="B401" s="6"/>
      <c r="C401" s="6"/>
      <c r="D401" s="13"/>
      <c r="E401" s="7"/>
    </row>
    <row r="402" spans="1:5" s="20" customFormat="1" ht="19.5" customHeight="1">
      <c r="A402" s="12"/>
      <c r="B402" s="6"/>
      <c r="C402" s="6"/>
      <c r="D402" s="13"/>
      <c r="E402" s="7"/>
    </row>
    <row r="403" spans="1:5" s="20" customFormat="1" ht="19.5" customHeight="1">
      <c r="A403" s="12"/>
      <c r="B403" s="6"/>
      <c r="C403" s="6"/>
      <c r="D403" s="13"/>
      <c r="E403" s="7"/>
    </row>
    <row r="404" spans="1:5" s="20" customFormat="1" ht="19.5" customHeight="1">
      <c r="A404" s="12"/>
      <c r="B404" s="6"/>
      <c r="C404" s="6"/>
      <c r="D404" s="13"/>
      <c r="E404" s="7"/>
    </row>
    <row r="405" spans="1:5" s="20" customFormat="1" ht="19.5" customHeight="1">
      <c r="A405" s="12"/>
      <c r="B405" s="6"/>
      <c r="C405" s="6"/>
      <c r="D405" s="13"/>
      <c r="E405" s="7"/>
    </row>
    <row r="406" spans="1:5" s="20" customFormat="1" ht="19.5" customHeight="1">
      <c r="A406" s="12"/>
      <c r="B406" s="6"/>
      <c r="C406" s="6"/>
      <c r="D406" s="13"/>
      <c r="E406" s="7"/>
    </row>
    <row r="407" spans="1:5" s="20" customFormat="1" ht="19.5" customHeight="1">
      <c r="A407" s="12"/>
      <c r="B407" s="6"/>
      <c r="C407" s="6"/>
      <c r="D407" s="13"/>
      <c r="E407" s="7"/>
    </row>
    <row r="408" spans="1:5" s="20" customFormat="1" ht="19.5" customHeight="1">
      <c r="A408" s="12"/>
      <c r="B408" s="6"/>
      <c r="C408" s="6"/>
      <c r="D408" s="13"/>
      <c r="E408" s="7"/>
    </row>
    <row r="409" spans="1:5" s="20" customFormat="1" ht="19.5" customHeight="1">
      <c r="A409" s="12"/>
      <c r="B409" s="6"/>
      <c r="C409" s="6"/>
      <c r="D409" s="13"/>
      <c r="E409" s="7"/>
    </row>
    <row r="410" spans="1:5" s="20" customFormat="1" ht="19.5" customHeight="1">
      <c r="A410" s="12"/>
      <c r="B410" s="6"/>
      <c r="C410" s="6"/>
      <c r="D410" s="13"/>
      <c r="E410" s="7"/>
    </row>
    <row r="411" spans="1:5" s="20" customFormat="1" ht="19.5" customHeight="1">
      <c r="A411" s="12"/>
      <c r="B411" s="6"/>
      <c r="C411" s="6"/>
      <c r="D411" s="13"/>
      <c r="E411" s="7"/>
    </row>
    <row r="412" spans="1:5" s="20" customFormat="1" ht="19.5" customHeight="1">
      <c r="A412" s="12"/>
      <c r="B412" s="6"/>
      <c r="C412" s="6"/>
      <c r="D412" s="13"/>
      <c r="E412" s="7"/>
    </row>
    <row r="413" spans="1:5" s="20" customFormat="1" ht="19.5" customHeight="1">
      <c r="A413" s="12"/>
      <c r="B413" s="6"/>
      <c r="C413" s="6"/>
      <c r="D413" s="13"/>
      <c r="E413" s="7"/>
    </row>
    <row r="414" spans="1:5" s="20" customFormat="1" ht="19.5" customHeight="1">
      <c r="A414" s="12"/>
      <c r="B414" s="6"/>
      <c r="C414" s="6"/>
      <c r="D414" s="13"/>
      <c r="E414" s="7"/>
    </row>
    <row r="415" spans="1:5" s="20" customFormat="1" ht="19.5" customHeight="1">
      <c r="A415" s="12"/>
      <c r="B415" s="6"/>
      <c r="C415" s="6"/>
      <c r="D415" s="13"/>
      <c r="E415" s="7"/>
    </row>
    <row r="416" spans="1:5" s="20" customFormat="1" ht="19.5" customHeight="1">
      <c r="A416" s="12"/>
      <c r="B416" s="6"/>
      <c r="C416" s="6"/>
      <c r="D416" s="13"/>
      <c r="E416" s="7"/>
    </row>
    <row r="417" spans="1:5" s="20" customFormat="1" ht="19.5" customHeight="1">
      <c r="A417" s="12"/>
      <c r="B417" s="6"/>
      <c r="C417" s="6"/>
      <c r="D417" s="13"/>
      <c r="E417" s="7"/>
    </row>
    <row r="418" spans="1:5" s="20" customFormat="1" ht="19.5" customHeight="1">
      <c r="A418" s="12"/>
      <c r="B418" s="6"/>
      <c r="C418" s="6"/>
      <c r="D418" s="13"/>
      <c r="E418" s="7"/>
    </row>
    <row r="419" spans="1:5" s="20" customFormat="1" ht="19.5" customHeight="1">
      <c r="A419" s="12"/>
      <c r="B419" s="24"/>
      <c r="C419" s="6"/>
      <c r="D419" s="13"/>
      <c r="E419" s="7"/>
    </row>
    <row r="420" spans="1:5" s="20" customFormat="1" ht="19.5" customHeight="1">
      <c r="A420" s="12"/>
      <c r="B420" s="6"/>
      <c r="C420" s="6"/>
      <c r="D420" s="13"/>
      <c r="E420" s="7"/>
    </row>
    <row r="421" spans="1:5" s="20" customFormat="1" ht="19.5" customHeight="1">
      <c r="A421" s="12"/>
      <c r="B421" s="6"/>
      <c r="C421" s="6"/>
      <c r="D421" s="13"/>
      <c r="E421" s="7"/>
    </row>
    <row r="422" spans="1:5" s="20" customFormat="1" ht="19.5" customHeight="1">
      <c r="A422" s="12"/>
      <c r="B422" s="6"/>
      <c r="C422" s="6"/>
      <c r="D422" s="13"/>
      <c r="E422" s="7"/>
    </row>
    <row r="423" spans="1:5" s="20" customFormat="1" ht="19.5" customHeight="1">
      <c r="A423" s="12"/>
      <c r="B423" s="6"/>
      <c r="C423" s="6"/>
      <c r="D423" s="13"/>
      <c r="E423" s="7"/>
    </row>
    <row r="424" spans="1:5" s="20" customFormat="1" ht="19.5" customHeight="1">
      <c r="A424" s="12"/>
      <c r="B424" s="6"/>
      <c r="C424" s="6"/>
      <c r="D424" s="13"/>
      <c r="E424" s="7"/>
    </row>
    <row r="425" spans="1:5" s="20" customFormat="1" ht="19.5" customHeight="1">
      <c r="A425" s="12"/>
      <c r="B425" s="6"/>
      <c r="C425" s="6"/>
      <c r="D425" s="13"/>
      <c r="E425" s="7"/>
    </row>
    <row r="426" spans="1:5" s="20" customFormat="1" ht="19.5" customHeight="1">
      <c r="A426" s="12"/>
      <c r="B426" s="6"/>
      <c r="C426" s="6"/>
      <c r="D426" s="13"/>
      <c r="E426" s="7"/>
    </row>
    <row r="427" spans="1:5" s="20" customFormat="1" ht="19.5" customHeight="1">
      <c r="A427" s="12"/>
      <c r="B427" s="6"/>
      <c r="C427" s="6"/>
      <c r="D427" s="13"/>
      <c r="E427" s="7"/>
    </row>
    <row r="428" spans="1:5" s="20" customFormat="1" ht="19.5" customHeight="1">
      <c r="A428" s="12"/>
      <c r="B428" s="6"/>
      <c r="C428" s="6"/>
      <c r="D428" s="13"/>
      <c r="E428" s="7"/>
    </row>
    <row r="429" spans="1:5" s="20" customFormat="1" ht="19.5" customHeight="1">
      <c r="A429" s="12"/>
      <c r="B429" s="6"/>
      <c r="C429" s="6"/>
      <c r="D429" s="13"/>
      <c r="E429" s="7"/>
    </row>
    <row r="430" spans="1:5" s="20" customFormat="1" ht="19.5" customHeight="1">
      <c r="A430" s="12"/>
      <c r="B430" s="6"/>
      <c r="C430" s="6"/>
      <c r="D430" s="13"/>
      <c r="E430" s="7"/>
    </row>
    <row r="431" spans="1:5" s="20" customFormat="1" ht="19.5" customHeight="1">
      <c r="A431" s="12"/>
      <c r="B431" s="6"/>
      <c r="C431" s="6"/>
      <c r="D431" s="13"/>
      <c r="E431" s="7"/>
    </row>
    <row r="432" spans="1:5" s="20" customFormat="1" ht="19.5" customHeight="1">
      <c r="A432" s="12"/>
      <c r="B432" s="6"/>
      <c r="C432" s="6"/>
      <c r="D432" s="13"/>
      <c r="E432" s="7"/>
    </row>
    <row r="433" spans="1:5" s="20" customFormat="1" ht="19.5" customHeight="1">
      <c r="A433" s="12"/>
      <c r="B433" s="6"/>
      <c r="C433" s="6"/>
      <c r="D433" s="13"/>
      <c r="E433" s="7"/>
    </row>
    <row r="434" spans="1:5" s="20" customFormat="1" ht="19.5" customHeight="1">
      <c r="A434" s="12"/>
      <c r="B434" s="6"/>
      <c r="C434" s="6"/>
      <c r="D434" s="13"/>
      <c r="E434" s="7"/>
    </row>
    <row r="435" spans="1:5" s="20" customFormat="1" ht="19.5" customHeight="1">
      <c r="A435" s="12"/>
      <c r="B435" s="6"/>
      <c r="C435" s="6"/>
      <c r="D435" s="13"/>
      <c r="E435" s="7"/>
    </row>
    <row r="436" spans="1:5" s="20" customFormat="1" ht="19.5" customHeight="1">
      <c r="A436" s="12"/>
      <c r="B436" s="6"/>
      <c r="C436" s="6"/>
      <c r="D436" s="13"/>
      <c r="E436" s="7"/>
    </row>
    <row r="437" spans="1:5" s="20" customFormat="1" ht="19.5" customHeight="1">
      <c r="A437" s="12"/>
      <c r="B437" s="6"/>
      <c r="C437" s="6"/>
      <c r="D437" s="13"/>
      <c r="E437" s="7"/>
    </row>
    <row r="438" spans="1:5" s="20" customFormat="1" ht="19.5" customHeight="1">
      <c r="A438" s="12"/>
      <c r="B438" s="6"/>
      <c r="C438" s="6"/>
      <c r="D438" s="13"/>
      <c r="E438" s="7"/>
    </row>
    <row r="439" spans="1:5" s="20" customFormat="1" ht="19.5" customHeight="1">
      <c r="A439" s="12"/>
      <c r="B439" s="6"/>
      <c r="C439" s="6"/>
      <c r="D439" s="13"/>
      <c r="E439" s="7"/>
    </row>
    <row r="440" spans="1:5" s="20" customFormat="1" ht="19.5" customHeight="1">
      <c r="A440" s="12"/>
      <c r="B440" s="6"/>
      <c r="C440" s="6"/>
      <c r="D440" s="13"/>
      <c r="E440" s="7"/>
    </row>
    <row r="441" spans="1:5" s="20" customFormat="1" ht="19.5" customHeight="1">
      <c r="A441" s="12"/>
      <c r="B441" s="6"/>
      <c r="C441" s="6"/>
      <c r="D441" s="13"/>
      <c r="E441" s="7"/>
    </row>
    <row r="442" spans="1:5" s="20" customFormat="1" ht="19.5" customHeight="1">
      <c r="A442" s="12"/>
      <c r="B442" s="6"/>
      <c r="C442" s="6"/>
      <c r="D442" s="13"/>
      <c r="E442" s="7"/>
    </row>
    <row r="443" spans="1:5" s="20" customFormat="1" ht="19.5" customHeight="1">
      <c r="A443" s="12"/>
      <c r="B443" s="6"/>
      <c r="C443" s="6"/>
      <c r="D443" s="13"/>
      <c r="E443" s="7"/>
    </row>
    <row r="444" spans="1:5" s="20" customFormat="1" ht="19.5" customHeight="1">
      <c r="A444" s="12"/>
      <c r="B444" s="6"/>
      <c r="C444" s="6"/>
      <c r="D444" s="13"/>
      <c r="E444" s="7"/>
    </row>
    <row r="445" spans="1:5" s="20" customFormat="1" ht="19.5" customHeight="1">
      <c r="A445" s="12"/>
      <c r="B445" s="6"/>
      <c r="C445" s="6"/>
      <c r="D445" s="13"/>
      <c r="E445" s="7"/>
    </row>
    <row r="446" spans="1:5" s="20" customFormat="1" ht="19.5" customHeight="1">
      <c r="A446" s="12"/>
      <c r="B446" s="6"/>
      <c r="C446" s="6"/>
      <c r="D446" s="13"/>
      <c r="E446" s="7"/>
    </row>
    <row r="447" spans="1:5" s="20" customFormat="1" ht="19.5" customHeight="1">
      <c r="A447" s="12"/>
      <c r="B447" s="6"/>
      <c r="C447" s="6"/>
      <c r="D447" s="13"/>
      <c r="E447" s="7"/>
    </row>
    <row r="448" spans="1:5" s="20" customFormat="1" ht="19.5" customHeight="1">
      <c r="A448" s="12"/>
      <c r="B448" s="6"/>
      <c r="C448" s="6"/>
      <c r="D448" s="13"/>
      <c r="E448" s="7"/>
    </row>
    <row r="449" spans="1:5" s="20" customFormat="1" ht="19.5" customHeight="1">
      <c r="A449" s="12"/>
      <c r="B449" s="6"/>
      <c r="C449" s="6"/>
      <c r="D449" s="13"/>
      <c r="E449" s="7"/>
    </row>
    <row r="450" spans="1:5" s="20" customFormat="1" ht="19.5" customHeight="1">
      <c r="A450" s="12"/>
      <c r="B450" s="6"/>
      <c r="C450" s="6"/>
      <c r="D450" s="13"/>
      <c r="E450" s="7"/>
    </row>
    <row r="451" spans="1:5" s="20" customFormat="1" ht="19.5" customHeight="1">
      <c r="A451" s="12"/>
      <c r="B451" s="6"/>
      <c r="C451" s="6"/>
      <c r="D451" s="13"/>
      <c r="E451" s="7"/>
    </row>
    <row r="452" spans="1:5" s="20" customFormat="1" ht="19.5" customHeight="1">
      <c r="A452" s="12"/>
      <c r="B452" s="6"/>
      <c r="C452" s="6"/>
      <c r="D452" s="13"/>
      <c r="E452" s="7"/>
    </row>
    <row r="453" spans="1:5" s="20" customFormat="1" ht="19.5" customHeight="1">
      <c r="A453" s="12"/>
      <c r="B453" s="6"/>
      <c r="C453" s="6"/>
      <c r="D453" s="13"/>
      <c r="E453" s="7"/>
    </row>
    <row r="454" spans="1:5" s="20" customFormat="1" ht="19.5" customHeight="1">
      <c r="A454" s="12"/>
      <c r="B454" s="6"/>
      <c r="C454" s="6"/>
      <c r="D454" s="13"/>
      <c r="E454" s="7"/>
    </row>
    <row r="455" spans="1:5" s="20" customFormat="1" ht="19.5" customHeight="1">
      <c r="A455" s="12"/>
      <c r="B455" s="6"/>
      <c r="C455" s="6"/>
      <c r="D455" s="13"/>
      <c r="E455" s="7"/>
    </row>
    <row r="456" spans="1:5" s="20" customFormat="1" ht="19.5" customHeight="1">
      <c r="A456" s="12"/>
      <c r="B456" s="6"/>
      <c r="C456" s="6"/>
      <c r="D456" s="13"/>
      <c r="E456" s="7"/>
    </row>
    <row r="457" spans="1:5" s="20" customFormat="1" ht="19.5" customHeight="1">
      <c r="A457" s="12"/>
      <c r="B457" s="6"/>
      <c r="C457" s="6"/>
      <c r="D457" s="13"/>
      <c r="E457" s="7"/>
    </row>
    <row r="458" spans="1:5" s="20" customFormat="1" ht="19.5" customHeight="1">
      <c r="A458" s="12"/>
      <c r="B458" s="6"/>
      <c r="C458" s="6"/>
      <c r="D458" s="13"/>
      <c r="E458" s="7"/>
    </row>
    <row r="459" spans="1:5" s="20" customFormat="1" ht="19.5" customHeight="1">
      <c r="A459" s="12"/>
      <c r="B459" s="6"/>
      <c r="C459" s="6"/>
      <c r="D459" s="13"/>
      <c r="E459" s="7"/>
    </row>
    <row r="460" spans="1:5" s="20" customFormat="1" ht="19.5" customHeight="1">
      <c r="A460" s="12"/>
      <c r="B460" s="6"/>
      <c r="C460" s="6"/>
      <c r="D460" s="13"/>
      <c r="E460" s="7"/>
    </row>
    <row r="461" spans="1:5" s="20" customFormat="1" ht="19.5" customHeight="1">
      <c r="A461" s="12"/>
      <c r="B461" s="6"/>
      <c r="C461" s="6"/>
      <c r="D461" s="13"/>
      <c r="E461" s="7"/>
    </row>
    <row r="462" spans="1:5" s="20" customFormat="1" ht="19.5" customHeight="1">
      <c r="A462" s="12"/>
      <c r="B462" s="6"/>
      <c r="C462" s="6"/>
      <c r="D462" s="13"/>
      <c r="E462" s="7"/>
    </row>
    <row r="463" spans="1:5" s="20" customFormat="1" ht="19.5" customHeight="1">
      <c r="A463" s="12"/>
      <c r="B463" s="6"/>
      <c r="C463" s="6"/>
      <c r="D463" s="13"/>
      <c r="E463" s="7"/>
    </row>
    <row r="464" spans="1:5" s="20" customFormat="1" ht="19.5" customHeight="1">
      <c r="A464" s="12"/>
      <c r="B464" s="6"/>
      <c r="C464" s="6"/>
      <c r="D464" s="13"/>
      <c r="E464" s="7"/>
    </row>
    <row r="465" spans="1:5" s="20" customFormat="1" ht="19.5" customHeight="1">
      <c r="A465" s="12"/>
      <c r="B465" s="6"/>
      <c r="C465" s="6"/>
      <c r="D465" s="13"/>
      <c r="E465" s="7"/>
    </row>
    <row r="466" spans="1:5" s="20" customFormat="1" ht="19.5" customHeight="1">
      <c r="A466" s="12"/>
      <c r="B466" s="6"/>
      <c r="C466" s="6"/>
      <c r="D466" s="13"/>
      <c r="E466" s="7"/>
    </row>
    <row r="467" spans="1:5" s="20" customFormat="1" ht="19.5" customHeight="1">
      <c r="A467" s="12"/>
      <c r="B467" s="6"/>
      <c r="C467" s="6"/>
      <c r="D467" s="13"/>
      <c r="E467" s="7"/>
    </row>
    <row r="468" spans="1:5" s="20" customFormat="1" ht="19.5" customHeight="1">
      <c r="A468" s="12"/>
      <c r="B468" s="6"/>
      <c r="C468" s="6"/>
      <c r="D468" s="13"/>
      <c r="E468" s="7"/>
    </row>
    <row r="469" spans="1:5" s="20" customFormat="1" ht="19.5" customHeight="1">
      <c r="A469" s="12"/>
      <c r="B469" s="6"/>
      <c r="C469" s="6"/>
      <c r="D469" s="13"/>
      <c r="E469" s="7"/>
    </row>
    <row r="470" spans="1:5" s="2" customFormat="1" ht="19.5" customHeight="1">
      <c r="A470" s="12"/>
      <c r="B470" s="6"/>
      <c r="C470" s="6"/>
      <c r="D470" s="13"/>
      <c r="E470" s="7"/>
    </row>
    <row r="471" spans="1:5" s="2" customFormat="1" ht="19.5" customHeight="1">
      <c r="A471" s="12"/>
      <c r="B471" s="6"/>
      <c r="C471" s="6"/>
      <c r="D471" s="13"/>
      <c r="E471" s="7"/>
    </row>
    <row r="472" spans="1:5" s="2" customFormat="1" ht="19.5" customHeight="1">
      <c r="A472" s="12"/>
      <c r="B472" s="6"/>
      <c r="C472" s="6"/>
      <c r="D472" s="13"/>
      <c r="E472" s="7"/>
    </row>
    <row r="473" spans="1:5" s="2" customFormat="1" ht="19.5" customHeight="1">
      <c r="A473" s="12"/>
      <c r="B473" s="6"/>
      <c r="C473" s="6"/>
      <c r="D473" s="13"/>
      <c r="E473" s="7"/>
    </row>
    <row r="474" spans="1:5" s="2" customFormat="1" ht="19.5" customHeight="1">
      <c r="A474" s="12"/>
      <c r="B474" s="6"/>
      <c r="C474" s="6"/>
      <c r="D474" s="13"/>
      <c r="E474" s="7"/>
    </row>
    <row r="475" spans="1:5" s="2" customFormat="1" ht="19.5" customHeight="1">
      <c r="A475" s="12"/>
      <c r="B475" s="6"/>
      <c r="C475" s="6"/>
      <c r="D475" s="13"/>
      <c r="E475" s="7"/>
    </row>
    <row r="476" spans="1:5" s="2" customFormat="1" ht="19.5" customHeight="1">
      <c r="A476" s="12"/>
      <c r="B476" s="6"/>
      <c r="C476" s="6"/>
      <c r="D476" s="13"/>
      <c r="E476" s="7"/>
    </row>
    <row r="477" spans="1:5" s="2" customFormat="1" ht="19.5" customHeight="1">
      <c r="A477" s="12"/>
      <c r="B477" s="6"/>
      <c r="C477" s="6"/>
      <c r="D477" s="13"/>
      <c r="E477" s="7"/>
    </row>
    <row r="478" spans="1:5" s="20" customFormat="1" ht="19.5" customHeight="1">
      <c r="A478" s="12"/>
      <c r="B478" s="6"/>
      <c r="C478" s="6"/>
      <c r="D478" s="13"/>
      <c r="E478" s="7"/>
    </row>
    <row r="479" spans="1:5" s="20" customFormat="1" ht="19.5" customHeight="1">
      <c r="A479" s="12"/>
      <c r="B479" s="6"/>
      <c r="C479" s="6"/>
      <c r="D479" s="13"/>
      <c r="E479" s="7"/>
    </row>
    <row r="480" spans="1:5" s="20" customFormat="1" ht="19.5" customHeight="1">
      <c r="A480" s="12"/>
      <c r="B480" s="6"/>
      <c r="C480" s="6"/>
      <c r="D480" s="13"/>
      <c r="E480" s="7"/>
    </row>
    <row r="481" spans="1:5" s="20" customFormat="1" ht="19.5" customHeight="1">
      <c r="A481" s="12"/>
      <c r="B481" s="6"/>
      <c r="C481" s="6"/>
      <c r="D481" s="13"/>
      <c r="E481" s="7"/>
    </row>
    <row r="482" spans="1:5" s="20" customFormat="1" ht="19.5" customHeight="1">
      <c r="A482" s="12"/>
      <c r="B482" s="6"/>
      <c r="C482" s="6"/>
      <c r="D482" s="13"/>
      <c r="E482" s="7"/>
    </row>
    <row r="483" spans="1:5" s="20" customFormat="1" ht="19.5" customHeight="1">
      <c r="A483" s="12"/>
      <c r="B483" s="6"/>
      <c r="C483" s="6"/>
      <c r="D483" s="13"/>
      <c r="E483" s="7"/>
    </row>
    <row r="484" spans="1:5" s="2" customFormat="1" ht="19.5" customHeight="1">
      <c r="A484" s="12"/>
      <c r="B484" s="6"/>
      <c r="C484" s="6"/>
      <c r="D484" s="13"/>
      <c r="E484" s="7"/>
    </row>
    <row r="485" spans="1:5" s="2" customFormat="1" ht="19.5" customHeight="1">
      <c r="A485" s="12"/>
      <c r="B485" s="6"/>
      <c r="C485" s="6"/>
      <c r="D485" s="13"/>
      <c r="E485" s="7"/>
    </row>
    <row r="486" spans="1:5" s="2" customFormat="1" ht="19.5" customHeight="1">
      <c r="A486" s="12"/>
      <c r="B486" s="6"/>
      <c r="C486" s="6"/>
      <c r="D486" s="13"/>
      <c r="E486" s="7"/>
    </row>
    <row r="487" spans="1:5" s="2" customFormat="1" ht="19.5" customHeight="1">
      <c r="A487" s="12"/>
      <c r="B487" s="6"/>
      <c r="C487" s="6"/>
      <c r="D487" s="13"/>
      <c r="E487" s="7"/>
    </row>
    <row r="488" spans="1:5" s="2" customFormat="1" ht="19.5" customHeight="1">
      <c r="A488" s="12"/>
      <c r="B488" s="6"/>
      <c r="C488" s="6"/>
      <c r="D488" s="13"/>
      <c r="E488" s="7"/>
    </row>
    <row r="489" spans="1:5" s="2" customFormat="1" ht="19.5" customHeight="1">
      <c r="A489" s="12"/>
      <c r="B489" s="6"/>
      <c r="C489" s="6"/>
      <c r="D489" s="13"/>
      <c r="E489" s="7"/>
    </row>
    <row r="490" spans="1:5" s="2" customFormat="1" ht="19.5" customHeight="1">
      <c r="A490" s="12"/>
      <c r="B490" s="6"/>
      <c r="C490" s="6"/>
      <c r="D490" s="13"/>
      <c r="E490" s="7"/>
    </row>
    <row r="491" spans="1:5" s="2" customFormat="1" ht="19.5" customHeight="1">
      <c r="A491" s="12"/>
      <c r="B491" s="6"/>
      <c r="C491" s="6"/>
      <c r="D491" s="13"/>
      <c r="E491" s="7"/>
    </row>
    <row r="492" spans="1:5" s="2" customFormat="1" ht="19.5" customHeight="1">
      <c r="A492" s="12"/>
      <c r="B492" s="6"/>
      <c r="C492" s="6"/>
      <c r="D492" s="13"/>
      <c r="E492" s="7"/>
    </row>
    <row r="493" spans="1:5" s="2" customFormat="1" ht="19.5" customHeight="1">
      <c r="A493" s="12"/>
      <c r="B493" s="6"/>
      <c r="C493" s="6"/>
      <c r="D493" s="13"/>
      <c r="E493" s="7"/>
    </row>
    <row r="494" spans="1:5" s="2" customFormat="1" ht="19.5" customHeight="1">
      <c r="A494" s="12"/>
      <c r="B494" s="6"/>
      <c r="C494" s="6"/>
      <c r="D494" s="13"/>
      <c r="E494" s="7"/>
    </row>
    <row r="495" spans="1:5" s="2" customFormat="1" ht="19.5" customHeight="1">
      <c r="A495" s="12"/>
      <c r="B495" s="6"/>
      <c r="C495" s="6"/>
      <c r="D495" s="13"/>
      <c r="E495" s="7"/>
    </row>
    <row r="496" spans="1:5" s="2" customFormat="1" ht="19.5" customHeight="1">
      <c r="A496" s="12"/>
      <c r="B496" s="6"/>
      <c r="C496" s="6"/>
      <c r="D496" s="13"/>
      <c r="E496" s="7"/>
    </row>
    <row r="497" spans="1:5" s="2" customFormat="1" ht="19.5" customHeight="1">
      <c r="A497" s="12"/>
      <c r="B497" s="6"/>
      <c r="C497" s="6"/>
      <c r="D497" s="13"/>
      <c r="E497" s="7"/>
    </row>
    <row r="498" spans="1:5" s="2" customFormat="1" ht="19.5" customHeight="1">
      <c r="A498" s="12"/>
      <c r="B498" s="6"/>
      <c r="C498" s="6"/>
      <c r="D498" s="13"/>
      <c r="E498" s="7"/>
    </row>
    <row r="499" spans="1:5" s="2" customFormat="1" ht="19.5" customHeight="1">
      <c r="A499" s="12"/>
      <c r="B499" s="6"/>
      <c r="C499" s="6"/>
      <c r="D499" s="13"/>
      <c r="E499" s="7"/>
    </row>
    <row r="500" spans="1:5" s="2" customFormat="1" ht="19.5" customHeight="1">
      <c r="A500" s="12"/>
      <c r="B500" s="6"/>
      <c r="C500" s="6"/>
      <c r="D500" s="13"/>
      <c r="E500" s="7"/>
    </row>
    <row r="501" spans="1:5" s="2" customFormat="1" ht="19.5" customHeight="1">
      <c r="A501" s="12"/>
      <c r="B501" s="6"/>
      <c r="C501" s="6"/>
      <c r="D501" s="13"/>
      <c r="E501" s="7"/>
    </row>
    <row r="502" spans="1:5" s="2" customFormat="1" ht="19.5" customHeight="1">
      <c r="A502" s="12"/>
      <c r="B502" s="6"/>
      <c r="C502" s="6"/>
      <c r="D502" s="13"/>
      <c r="E502" s="7"/>
    </row>
    <row r="503" spans="1:5" s="2" customFormat="1" ht="19.5" customHeight="1">
      <c r="A503" s="12"/>
      <c r="B503" s="6"/>
      <c r="C503" s="6"/>
      <c r="D503" s="13"/>
      <c r="E503" s="7"/>
    </row>
    <row r="504" spans="1:5" s="2" customFormat="1" ht="19.5" customHeight="1">
      <c r="A504" s="12"/>
      <c r="B504" s="6"/>
      <c r="C504" s="6"/>
      <c r="D504" s="13"/>
      <c r="E504" s="7"/>
    </row>
    <row r="505" spans="1:5" s="2" customFormat="1" ht="19.5" customHeight="1">
      <c r="A505" s="12"/>
      <c r="B505" s="6"/>
      <c r="C505" s="6"/>
      <c r="D505" s="13"/>
      <c r="E505" s="7"/>
    </row>
    <row r="506" spans="1:5" s="2" customFormat="1" ht="19.5" customHeight="1">
      <c r="A506" s="12"/>
      <c r="B506" s="6"/>
      <c r="C506" s="6"/>
      <c r="D506" s="13"/>
      <c r="E506" s="7"/>
    </row>
    <row r="507" spans="1:5" s="2" customFormat="1" ht="19.5" customHeight="1">
      <c r="A507" s="12"/>
      <c r="B507" s="6"/>
      <c r="C507" s="6"/>
      <c r="D507" s="13"/>
      <c r="E507" s="7"/>
    </row>
    <row r="508" spans="1:5" s="2" customFormat="1" ht="19.5" customHeight="1">
      <c r="A508" s="12"/>
      <c r="B508" s="6"/>
      <c r="C508" s="6"/>
      <c r="D508" s="13"/>
      <c r="E508" s="7"/>
    </row>
    <row r="509" spans="1:5" s="2" customFormat="1" ht="19.5" customHeight="1">
      <c r="A509" s="12"/>
      <c r="B509" s="6"/>
      <c r="C509" s="6"/>
      <c r="D509" s="13"/>
      <c r="E509" s="7"/>
    </row>
    <row r="510" spans="1:5" s="2" customFormat="1" ht="19.5" customHeight="1">
      <c r="A510" s="12"/>
      <c r="B510" s="6"/>
      <c r="C510" s="6"/>
      <c r="D510" s="13"/>
      <c r="E510" s="7"/>
    </row>
    <row r="511" spans="1:5" s="2" customFormat="1" ht="19.5" customHeight="1">
      <c r="A511" s="12"/>
      <c r="B511" s="6"/>
      <c r="C511" s="6"/>
      <c r="D511" s="13"/>
      <c r="E511" s="7"/>
    </row>
    <row r="512" spans="1:5" s="2" customFormat="1" ht="19.5" customHeight="1">
      <c r="A512" s="12"/>
      <c r="B512" s="6"/>
      <c r="C512" s="6"/>
      <c r="D512" s="13"/>
      <c r="E512" s="7"/>
    </row>
    <row r="513" spans="1:5" s="2" customFormat="1" ht="19.5" customHeight="1">
      <c r="A513" s="12"/>
      <c r="B513" s="6"/>
      <c r="C513" s="6"/>
      <c r="D513" s="13"/>
      <c r="E513" s="7"/>
    </row>
    <row r="514" spans="1:5" s="2" customFormat="1" ht="19.5" customHeight="1">
      <c r="A514" s="12"/>
      <c r="B514" s="6"/>
      <c r="C514" s="6"/>
      <c r="D514" s="13"/>
      <c r="E514" s="7"/>
    </row>
    <row r="515" spans="1:5" s="2" customFormat="1" ht="19.5" customHeight="1">
      <c r="A515" s="12"/>
      <c r="B515" s="6"/>
      <c r="C515" s="6"/>
      <c r="D515" s="13"/>
      <c r="E515" s="7"/>
    </row>
    <row r="516" spans="1:5" s="2" customFormat="1" ht="19.5" customHeight="1">
      <c r="A516" s="12"/>
      <c r="B516" s="6"/>
      <c r="C516" s="6"/>
      <c r="D516" s="13"/>
      <c r="E516" s="7"/>
    </row>
    <row r="517" spans="1:5" s="2" customFormat="1" ht="19.5" customHeight="1">
      <c r="A517" s="12"/>
      <c r="B517" s="6"/>
      <c r="C517" s="6"/>
      <c r="D517" s="13"/>
      <c r="E517" s="7"/>
    </row>
    <row r="518" spans="1:5" s="2" customFormat="1" ht="19.5" customHeight="1">
      <c r="A518" s="12"/>
      <c r="B518" s="6"/>
      <c r="C518" s="6"/>
      <c r="D518" s="13"/>
      <c r="E518" s="7"/>
    </row>
    <row r="519" spans="1:5" s="2" customFormat="1" ht="19.5" customHeight="1">
      <c r="A519" s="12"/>
      <c r="B519" s="6"/>
      <c r="C519" s="6"/>
      <c r="D519" s="13"/>
      <c r="E519" s="7"/>
    </row>
    <row r="520" spans="1:5" s="2" customFormat="1" ht="19.5" customHeight="1">
      <c r="A520" s="12"/>
      <c r="B520" s="6"/>
      <c r="C520" s="6"/>
      <c r="D520" s="13"/>
      <c r="E520" s="7"/>
    </row>
    <row r="521" spans="1:5" s="2" customFormat="1" ht="19.5" customHeight="1">
      <c r="A521" s="12"/>
      <c r="B521" s="6"/>
      <c r="C521" s="6"/>
      <c r="D521" s="13"/>
      <c r="E521" s="7"/>
    </row>
    <row r="522" spans="1:5" s="2" customFormat="1" ht="19.5" customHeight="1">
      <c r="A522" s="12"/>
      <c r="B522" s="6"/>
      <c r="C522" s="6"/>
      <c r="D522" s="13"/>
      <c r="E522" s="7"/>
    </row>
    <row r="523" spans="1:5" s="2" customFormat="1" ht="19.5" customHeight="1">
      <c r="A523" s="12"/>
      <c r="B523" s="6"/>
      <c r="C523" s="6"/>
      <c r="D523" s="13"/>
      <c r="E523" s="7"/>
    </row>
    <row r="524" spans="1:5" s="2" customFormat="1" ht="19.5" customHeight="1">
      <c r="A524" s="12"/>
      <c r="B524" s="6"/>
      <c r="C524" s="6"/>
      <c r="D524" s="13"/>
      <c r="E524" s="7"/>
    </row>
    <row r="525" spans="1:5" s="2" customFormat="1" ht="19.5" customHeight="1">
      <c r="A525" s="12"/>
      <c r="B525" s="6"/>
      <c r="C525" s="6"/>
      <c r="D525" s="13"/>
      <c r="E525" s="7"/>
    </row>
    <row r="526" spans="1:5" s="2" customFormat="1" ht="19.5" customHeight="1">
      <c r="A526" s="12"/>
      <c r="B526" s="6"/>
      <c r="C526" s="6"/>
      <c r="D526" s="13"/>
      <c r="E526" s="7"/>
    </row>
    <row r="527" spans="1:5" s="2" customFormat="1" ht="19.5" customHeight="1">
      <c r="A527" s="12"/>
      <c r="B527" s="6"/>
      <c r="C527" s="6"/>
      <c r="D527" s="13"/>
      <c r="E527" s="7"/>
    </row>
    <row r="528" spans="1:5" s="2" customFormat="1" ht="19.5" customHeight="1">
      <c r="A528" s="12"/>
      <c r="B528" s="6"/>
      <c r="C528" s="6"/>
      <c r="D528" s="13"/>
      <c r="E528" s="7"/>
    </row>
    <row r="529" spans="1:4" s="2" customFormat="1" ht="19.5" customHeight="1">
      <c r="A529" s="12"/>
      <c r="B529" s="6"/>
      <c r="C529" s="6"/>
      <c r="D529" s="13"/>
    </row>
    <row r="530" spans="1:5" s="2" customFormat="1" ht="19.5" customHeight="1">
      <c r="A530" s="12"/>
      <c r="B530" s="6"/>
      <c r="C530" s="6"/>
      <c r="D530" s="13"/>
      <c r="E530" s="7"/>
    </row>
    <row r="531" spans="1:5" s="2" customFormat="1" ht="19.5" customHeight="1">
      <c r="A531" s="12"/>
      <c r="B531" s="6"/>
      <c r="C531" s="6"/>
      <c r="D531" s="13"/>
      <c r="E531" s="7"/>
    </row>
    <row r="532" spans="1:5" s="2" customFormat="1" ht="19.5" customHeight="1">
      <c r="A532" s="12"/>
      <c r="B532" s="6"/>
      <c r="C532" s="6"/>
      <c r="D532" s="13"/>
      <c r="E532" s="7"/>
    </row>
    <row r="533" spans="1:5" s="2" customFormat="1" ht="19.5" customHeight="1">
      <c r="A533" s="12"/>
      <c r="B533" s="6"/>
      <c r="C533" s="6"/>
      <c r="D533" s="13"/>
      <c r="E533" s="7"/>
    </row>
    <row r="534" spans="1:5" s="2" customFormat="1" ht="19.5" customHeight="1">
      <c r="A534" s="12"/>
      <c r="B534" s="6"/>
      <c r="C534" s="6"/>
      <c r="D534" s="13"/>
      <c r="E534" s="7"/>
    </row>
    <row r="535" spans="1:5" s="2" customFormat="1" ht="19.5" customHeight="1">
      <c r="A535" s="12"/>
      <c r="B535" s="6"/>
      <c r="C535" s="6"/>
      <c r="D535" s="13"/>
      <c r="E535" s="7"/>
    </row>
    <row r="536" spans="1:5" s="2" customFormat="1" ht="19.5" customHeight="1">
      <c r="A536" s="12"/>
      <c r="B536" s="6"/>
      <c r="C536" s="6"/>
      <c r="D536" s="13"/>
      <c r="E536" s="7"/>
    </row>
    <row r="537" spans="1:5" s="2" customFormat="1" ht="19.5" customHeight="1">
      <c r="A537" s="12"/>
      <c r="B537" s="6"/>
      <c r="C537" s="6"/>
      <c r="D537" s="13"/>
      <c r="E537" s="7"/>
    </row>
    <row r="538" spans="1:5" s="2" customFormat="1" ht="19.5" customHeight="1">
      <c r="A538" s="12"/>
      <c r="B538" s="6"/>
      <c r="C538" s="6"/>
      <c r="D538" s="13"/>
      <c r="E538" s="7"/>
    </row>
    <row r="539" spans="1:5" s="2" customFormat="1" ht="19.5" customHeight="1">
      <c r="A539" s="12"/>
      <c r="B539" s="6"/>
      <c r="C539" s="6"/>
      <c r="D539" s="13"/>
      <c r="E539" s="7"/>
    </row>
    <row r="540" spans="1:5" s="2" customFormat="1" ht="19.5" customHeight="1">
      <c r="A540" s="12"/>
      <c r="B540" s="6"/>
      <c r="C540" s="6"/>
      <c r="D540" s="13"/>
      <c r="E540" s="7"/>
    </row>
    <row r="541" spans="1:5" s="2" customFormat="1" ht="19.5" customHeight="1">
      <c r="A541" s="12"/>
      <c r="B541" s="6"/>
      <c r="C541" s="6"/>
      <c r="D541" s="13"/>
      <c r="E541" s="7"/>
    </row>
    <row r="542" spans="1:5" s="2" customFormat="1" ht="19.5" customHeight="1">
      <c r="A542" s="12"/>
      <c r="B542" s="6"/>
      <c r="C542" s="6"/>
      <c r="D542" s="13"/>
      <c r="E542" s="7"/>
    </row>
    <row r="543" spans="1:5" s="2" customFormat="1" ht="19.5" customHeight="1">
      <c r="A543" s="12"/>
      <c r="B543" s="6"/>
      <c r="C543" s="6"/>
      <c r="D543" s="13"/>
      <c r="E543" s="7"/>
    </row>
    <row r="544" spans="1:5" s="2" customFormat="1" ht="19.5" customHeight="1">
      <c r="A544" s="12"/>
      <c r="B544" s="6"/>
      <c r="C544" s="6"/>
      <c r="D544" s="13"/>
      <c r="E544" s="7"/>
    </row>
    <row r="545" spans="1:5" s="2" customFormat="1" ht="19.5" customHeight="1">
      <c r="A545" s="12"/>
      <c r="B545" s="6"/>
      <c r="C545" s="6"/>
      <c r="D545" s="13"/>
      <c r="E545" s="7"/>
    </row>
    <row r="546" spans="1:5" s="2" customFormat="1" ht="19.5" customHeight="1">
      <c r="A546" s="12"/>
      <c r="B546" s="6"/>
      <c r="C546" s="6"/>
      <c r="D546" s="13"/>
      <c r="E546" s="7"/>
    </row>
    <row r="547" spans="1:5" s="2" customFormat="1" ht="19.5" customHeight="1">
      <c r="A547" s="12"/>
      <c r="B547" s="6"/>
      <c r="C547" s="6"/>
      <c r="D547" s="13"/>
      <c r="E547" s="7"/>
    </row>
    <row r="548" spans="1:5" s="2" customFormat="1" ht="19.5" customHeight="1">
      <c r="A548" s="12"/>
      <c r="B548" s="6"/>
      <c r="C548" s="6"/>
      <c r="D548" s="13"/>
      <c r="E548" s="7"/>
    </row>
    <row r="549" spans="1:5" s="2" customFormat="1" ht="19.5" customHeight="1">
      <c r="A549" s="12"/>
      <c r="B549" s="6"/>
      <c r="C549" s="6"/>
      <c r="D549" s="13"/>
      <c r="E549" s="7"/>
    </row>
    <row r="550" spans="1:5" s="2" customFormat="1" ht="19.5" customHeight="1">
      <c r="A550" s="12"/>
      <c r="B550" s="6"/>
      <c r="C550" s="6"/>
      <c r="D550" s="13"/>
      <c r="E550" s="7"/>
    </row>
    <row r="551" spans="1:5" s="2" customFormat="1" ht="19.5" customHeight="1">
      <c r="A551" s="12"/>
      <c r="B551" s="6"/>
      <c r="C551" s="6"/>
      <c r="D551" s="13"/>
      <c r="E551" s="7"/>
    </row>
    <row r="552" spans="1:5" s="2" customFormat="1" ht="19.5" customHeight="1">
      <c r="A552" s="12"/>
      <c r="B552" s="6"/>
      <c r="C552" s="6"/>
      <c r="D552" s="13"/>
      <c r="E552" s="7"/>
    </row>
    <row r="553" spans="1:5" s="2" customFormat="1" ht="19.5" customHeight="1">
      <c r="A553" s="12"/>
      <c r="B553" s="6"/>
      <c r="C553" s="6"/>
      <c r="D553" s="13"/>
      <c r="E553" s="7"/>
    </row>
    <row r="554" spans="1:5" s="2" customFormat="1" ht="19.5" customHeight="1">
      <c r="A554" s="12"/>
      <c r="B554" s="6"/>
      <c r="C554" s="6"/>
      <c r="D554" s="13"/>
      <c r="E554" s="7"/>
    </row>
    <row r="555" spans="1:5" s="2" customFormat="1" ht="19.5" customHeight="1">
      <c r="A555" s="12"/>
      <c r="B555" s="6"/>
      <c r="C555" s="6"/>
      <c r="D555" s="13"/>
      <c r="E555" s="7"/>
    </row>
    <row r="556" spans="1:5" s="2" customFormat="1" ht="19.5" customHeight="1">
      <c r="A556" s="12"/>
      <c r="B556" s="6"/>
      <c r="C556" s="6"/>
      <c r="D556" s="13"/>
      <c r="E556" s="7"/>
    </row>
    <row r="557" spans="1:5" s="2" customFormat="1" ht="19.5" customHeight="1">
      <c r="A557" s="12"/>
      <c r="B557" s="6"/>
      <c r="C557" s="6"/>
      <c r="D557" s="13"/>
      <c r="E557" s="7"/>
    </row>
    <row r="558" spans="1:5" s="2" customFormat="1" ht="19.5" customHeight="1">
      <c r="A558" s="6"/>
      <c r="B558" s="6"/>
      <c r="C558" s="6"/>
      <c r="D558" s="13"/>
      <c r="E558" s="7"/>
    </row>
    <row r="559" spans="1:5" s="2" customFormat="1" ht="19.5" customHeight="1">
      <c r="A559" s="6"/>
      <c r="B559" s="6"/>
      <c r="C559" s="6"/>
      <c r="D559" s="13"/>
      <c r="E559" s="7"/>
    </row>
    <row r="560" spans="1:5" s="2" customFormat="1" ht="19.5" customHeight="1">
      <c r="A560" s="6"/>
      <c r="B560" s="6"/>
      <c r="C560" s="6"/>
      <c r="D560" s="13"/>
      <c r="E560" s="7"/>
    </row>
    <row r="561" spans="1:5" s="2" customFormat="1" ht="19.5" customHeight="1">
      <c r="A561" s="6"/>
      <c r="B561" s="6"/>
      <c r="C561" s="6"/>
      <c r="D561" s="13"/>
      <c r="E561" s="7"/>
    </row>
    <row r="562" spans="1:5" s="2" customFormat="1" ht="19.5" customHeight="1">
      <c r="A562" s="6"/>
      <c r="B562" s="6"/>
      <c r="C562" s="6"/>
      <c r="D562" s="13"/>
      <c r="E562" s="7"/>
    </row>
    <row r="563" spans="1:5" s="2" customFormat="1" ht="19.5" customHeight="1">
      <c r="A563" s="6"/>
      <c r="B563" s="6"/>
      <c r="C563" s="6"/>
      <c r="D563" s="13"/>
      <c r="E563" s="7"/>
    </row>
    <row r="564" spans="1:5" s="2" customFormat="1" ht="19.5" customHeight="1">
      <c r="A564" s="6"/>
      <c r="B564" s="6"/>
      <c r="C564" s="6"/>
      <c r="D564" s="13"/>
      <c r="E564" s="7"/>
    </row>
    <row r="565" spans="1:5" s="2" customFormat="1" ht="19.5" customHeight="1">
      <c r="A565" s="6"/>
      <c r="B565" s="6"/>
      <c r="C565" s="6"/>
      <c r="D565" s="13"/>
      <c r="E565" s="7"/>
    </row>
    <row r="566" spans="1:5" s="2" customFormat="1" ht="19.5" customHeight="1">
      <c r="A566" s="6"/>
      <c r="B566" s="6"/>
      <c r="C566" s="6"/>
      <c r="D566" s="13"/>
      <c r="E566" s="7"/>
    </row>
    <row r="567" spans="1:5" s="2" customFormat="1" ht="19.5" customHeight="1">
      <c r="A567" s="6"/>
      <c r="B567" s="6"/>
      <c r="C567" s="6"/>
      <c r="D567" s="13"/>
      <c r="E567" s="7"/>
    </row>
    <row r="568" spans="1:5" s="2" customFormat="1" ht="19.5" customHeight="1">
      <c r="A568" s="6"/>
      <c r="B568" s="6"/>
      <c r="C568" s="6"/>
      <c r="D568" s="13"/>
      <c r="E568" s="7"/>
    </row>
    <row r="569" spans="1:5" s="2" customFormat="1" ht="19.5" customHeight="1">
      <c r="A569" s="6"/>
      <c r="B569" s="6"/>
      <c r="C569" s="6"/>
      <c r="D569" s="13"/>
      <c r="E569" s="7"/>
    </row>
    <row r="570" spans="1:5" s="2" customFormat="1" ht="19.5" customHeight="1">
      <c r="A570" s="6"/>
      <c r="B570" s="6"/>
      <c r="C570" s="6"/>
      <c r="D570" s="13"/>
      <c r="E570" s="7"/>
    </row>
    <row r="571" spans="1:5" s="2" customFormat="1" ht="19.5" customHeight="1">
      <c r="A571" s="6"/>
      <c r="B571" s="6"/>
      <c r="C571" s="6"/>
      <c r="D571" s="13"/>
      <c r="E571" s="7"/>
    </row>
    <row r="572" spans="1:5" s="2" customFormat="1" ht="19.5" customHeight="1">
      <c r="A572" s="6"/>
      <c r="B572" s="6"/>
      <c r="C572" s="6"/>
      <c r="D572" s="13"/>
      <c r="E572" s="7"/>
    </row>
    <row r="573" spans="1:5" s="2" customFormat="1" ht="19.5" customHeight="1">
      <c r="A573" s="6"/>
      <c r="B573" s="6"/>
      <c r="C573" s="6"/>
      <c r="D573" s="13"/>
      <c r="E573" s="7"/>
    </row>
    <row r="574" spans="1:5" s="2" customFormat="1" ht="19.5" customHeight="1">
      <c r="A574" s="6"/>
      <c r="B574" s="6"/>
      <c r="C574" s="6"/>
      <c r="D574" s="13"/>
      <c r="E574" s="7"/>
    </row>
    <row r="575" spans="1:5" s="2" customFormat="1" ht="19.5" customHeight="1">
      <c r="A575" s="6"/>
      <c r="B575" s="6"/>
      <c r="C575" s="6"/>
      <c r="D575" s="13"/>
      <c r="E575" s="7"/>
    </row>
    <row r="576" spans="1:5" s="2" customFormat="1" ht="19.5" customHeight="1">
      <c r="A576" s="6"/>
      <c r="B576" s="6"/>
      <c r="C576" s="6"/>
      <c r="D576" s="13"/>
      <c r="E576" s="7"/>
    </row>
    <row r="577" spans="1:5" s="2" customFormat="1" ht="19.5" customHeight="1">
      <c r="A577" s="6"/>
      <c r="B577" s="6"/>
      <c r="C577" s="6"/>
      <c r="D577" s="13"/>
      <c r="E577" s="7"/>
    </row>
    <row r="578" spans="1:5" s="2" customFormat="1" ht="19.5" customHeight="1">
      <c r="A578" s="6"/>
      <c r="B578" s="6"/>
      <c r="C578" s="6"/>
      <c r="D578" s="13"/>
      <c r="E578" s="7"/>
    </row>
    <row r="579" spans="1:5" s="2" customFormat="1" ht="19.5" customHeight="1">
      <c r="A579" s="6"/>
      <c r="B579" s="21"/>
      <c r="C579" s="6"/>
      <c r="D579" s="13"/>
      <c r="E579" s="7"/>
    </row>
    <row r="580" spans="1:5" s="2" customFormat="1" ht="19.5" customHeight="1">
      <c r="A580" s="6"/>
      <c r="B580" s="6"/>
      <c r="C580" s="6"/>
      <c r="D580" s="13"/>
      <c r="E580" s="7"/>
    </row>
    <row r="581" spans="1:5" s="2" customFormat="1" ht="19.5" customHeight="1">
      <c r="A581" s="6"/>
      <c r="B581" s="6"/>
      <c r="C581" s="6"/>
      <c r="D581" s="13"/>
      <c r="E581" s="7"/>
    </row>
    <row r="582" spans="1:5" s="2" customFormat="1" ht="19.5" customHeight="1">
      <c r="A582" s="6"/>
      <c r="B582" s="6"/>
      <c r="C582" s="6"/>
      <c r="D582" s="13"/>
      <c r="E582" s="7"/>
    </row>
    <row r="583" spans="1:5" s="2" customFormat="1" ht="19.5" customHeight="1">
      <c r="A583" s="6"/>
      <c r="B583" s="6"/>
      <c r="C583" s="6"/>
      <c r="D583" s="13"/>
      <c r="E583" s="7"/>
    </row>
    <row r="584" spans="1:5" s="2" customFormat="1" ht="19.5" customHeight="1">
      <c r="A584" s="6"/>
      <c r="B584" s="6"/>
      <c r="C584" s="6"/>
      <c r="D584" s="13"/>
      <c r="E584" s="7"/>
    </row>
    <row r="585" spans="1:5" s="2" customFormat="1" ht="19.5" customHeight="1">
      <c r="A585" s="6"/>
      <c r="B585" s="6"/>
      <c r="C585" s="6"/>
      <c r="D585" s="13"/>
      <c r="E585" s="7"/>
    </row>
    <row r="586" spans="1:5" s="2" customFormat="1" ht="19.5" customHeight="1">
      <c r="A586" s="6"/>
      <c r="B586" s="6"/>
      <c r="C586" s="6"/>
      <c r="D586" s="13"/>
      <c r="E586" s="7"/>
    </row>
    <row r="587" spans="1:5" s="2" customFormat="1" ht="19.5" customHeight="1">
      <c r="A587" s="6"/>
      <c r="B587" s="6"/>
      <c r="C587" s="6"/>
      <c r="D587" s="13"/>
      <c r="E587" s="7"/>
    </row>
    <row r="588" spans="1:5" s="2" customFormat="1" ht="19.5" customHeight="1">
      <c r="A588" s="6"/>
      <c r="B588" s="6"/>
      <c r="C588" s="6"/>
      <c r="D588" s="13"/>
      <c r="E588" s="7"/>
    </row>
    <row r="589" spans="1:5" s="2" customFormat="1" ht="19.5" customHeight="1">
      <c r="A589" s="6"/>
      <c r="B589" s="6"/>
      <c r="C589" s="6"/>
      <c r="D589" s="13"/>
      <c r="E589" s="7"/>
    </row>
    <row r="590" spans="1:5" s="2" customFormat="1" ht="19.5" customHeight="1">
      <c r="A590" s="6"/>
      <c r="B590" s="6"/>
      <c r="C590" s="6"/>
      <c r="D590" s="13"/>
      <c r="E590" s="7"/>
    </row>
    <row r="591" spans="1:5" s="2" customFormat="1" ht="19.5" customHeight="1">
      <c r="A591" s="6"/>
      <c r="B591" s="6"/>
      <c r="C591" s="6"/>
      <c r="D591" s="13"/>
      <c r="E591" s="7"/>
    </row>
    <row r="592" spans="1:5" s="2" customFormat="1" ht="19.5" customHeight="1">
      <c r="A592" s="6"/>
      <c r="B592" s="6"/>
      <c r="C592" s="6"/>
      <c r="D592" s="13"/>
      <c r="E592" s="7"/>
    </row>
    <row r="593" spans="1:5" s="2" customFormat="1" ht="19.5" customHeight="1">
      <c r="A593" s="6"/>
      <c r="B593" s="6"/>
      <c r="C593" s="6"/>
      <c r="D593" s="13"/>
      <c r="E593" s="7"/>
    </row>
    <row r="594" spans="1:5" s="2" customFormat="1" ht="19.5" customHeight="1">
      <c r="A594" s="6"/>
      <c r="B594" s="6"/>
      <c r="C594" s="6"/>
      <c r="D594" s="13"/>
      <c r="E594" s="7"/>
    </row>
    <row r="595" spans="1:5" s="2" customFormat="1" ht="19.5" customHeight="1">
      <c r="A595" s="6"/>
      <c r="B595" s="6"/>
      <c r="C595" s="6"/>
      <c r="D595" s="13"/>
      <c r="E595" s="7"/>
    </row>
    <row r="596" spans="1:5" s="2" customFormat="1" ht="19.5" customHeight="1">
      <c r="A596" s="6"/>
      <c r="B596" s="6"/>
      <c r="C596" s="6"/>
      <c r="D596" s="13"/>
      <c r="E596" s="7"/>
    </row>
    <row r="597" spans="1:5" s="2" customFormat="1" ht="19.5" customHeight="1">
      <c r="A597" s="6"/>
      <c r="B597" s="6"/>
      <c r="C597" s="6"/>
      <c r="D597" s="13"/>
      <c r="E597" s="7"/>
    </row>
    <row r="598" spans="1:5" s="2" customFormat="1" ht="19.5" customHeight="1">
      <c r="A598" s="6"/>
      <c r="B598" s="6"/>
      <c r="C598" s="6"/>
      <c r="D598" s="13"/>
      <c r="E598" s="7"/>
    </row>
    <row r="599" spans="1:5" s="2" customFormat="1" ht="19.5" customHeight="1">
      <c r="A599" s="6"/>
      <c r="B599" s="6"/>
      <c r="C599" s="6"/>
      <c r="D599" s="13"/>
      <c r="E599" s="7"/>
    </row>
    <row r="600" spans="1:5" s="2" customFormat="1" ht="19.5" customHeight="1">
      <c r="A600" s="6"/>
      <c r="B600" s="6"/>
      <c r="C600" s="6"/>
      <c r="D600" s="13"/>
      <c r="E600" s="7"/>
    </row>
    <row r="601" spans="1:5" s="2" customFormat="1" ht="19.5" customHeight="1">
      <c r="A601" s="6"/>
      <c r="B601" s="6"/>
      <c r="C601" s="6"/>
      <c r="D601" s="13"/>
      <c r="E601" s="7"/>
    </row>
    <row r="602" spans="1:5" s="2" customFormat="1" ht="19.5" customHeight="1">
      <c r="A602" s="6"/>
      <c r="B602" s="6"/>
      <c r="C602" s="6"/>
      <c r="D602" s="13"/>
      <c r="E602" s="7"/>
    </row>
    <row r="603" spans="1:5" s="2" customFormat="1" ht="19.5" customHeight="1">
      <c r="A603" s="6"/>
      <c r="B603" s="6"/>
      <c r="C603" s="6"/>
      <c r="D603" s="13"/>
      <c r="E603" s="7"/>
    </row>
    <row r="604" spans="1:5" s="2" customFormat="1" ht="19.5" customHeight="1">
      <c r="A604" s="6"/>
      <c r="B604" s="6"/>
      <c r="C604" s="6"/>
      <c r="D604" s="13"/>
      <c r="E604" s="7"/>
    </row>
    <row r="605" spans="1:5" s="2" customFormat="1" ht="19.5" customHeight="1">
      <c r="A605" s="6"/>
      <c r="B605" s="6"/>
      <c r="C605" s="6"/>
      <c r="D605" s="13"/>
      <c r="E605" s="7"/>
    </row>
    <row r="606" spans="1:5" s="2" customFormat="1" ht="19.5" customHeight="1">
      <c r="A606" s="6"/>
      <c r="B606" s="6"/>
      <c r="C606" s="6"/>
      <c r="D606" s="13"/>
      <c r="E606" s="7"/>
    </row>
    <row r="607" spans="1:5" s="2" customFormat="1" ht="19.5" customHeight="1">
      <c r="A607" s="6"/>
      <c r="B607" s="6"/>
      <c r="C607" s="6"/>
      <c r="D607" s="13"/>
      <c r="E607" s="7"/>
    </row>
    <row r="608" spans="1:5" s="2" customFormat="1" ht="19.5" customHeight="1">
      <c r="A608" s="6"/>
      <c r="B608" s="6"/>
      <c r="C608" s="6"/>
      <c r="D608" s="13"/>
      <c r="E608" s="7"/>
    </row>
    <row r="609" spans="1:5" s="2" customFormat="1" ht="19.5" customHeight="1">
      <c r="A609" s="6"/>
      <c r="B609" s="6"/>
      <c r="C609" s="6"/>
      <c r="D609" s="13"/>
      <c r="E609" s="7"/>
    </row>
    <row r="610" spans="1:5" s="2" customFormat="1" ht="19.5" customHeight="1">
      <c r="A610" s="6"/>
      <c r="B610" s="6"/>
      <c r="C610" s="6"/>
      <c r="D610" s="13"/>
      <c r="E610" s="7"/>
    </row>
    <row r="611" spans="1:5" s="2" customFormat="1" ht="19.5" customHeight="1">
      <c r="A611" s="6"/>
      <c r="B611" s="6"/>
      <c r="C611" s="6"/>
      <c r="D611" s="13"/>
      <c r="E611" s="7"/>
    </row>
    <row r="612" spans="1:5" s="2" customFormat="1" ht="19.5" customHeight="1">
      <c r="A612" s="6"/>
      <c r="B612" s="6"/>
      <c r="C612" s="6"/>
      <c r="D612" s="13"/>
      <c r="E612" s="7"/>
    </row>
    <row r="613" spans="1:5" s="2" customFormat="1" ht="19.5" customHeight="1">
      <c r="A613" s="6"/>
      <c r="B613" s="6"/>
      <c r="C613" s="6"/>
      <c r="D613" s="13"/>
      <c r="E613" s="7"/>
    </row>
    <row r="614" spans="1:5" s="2" customFormat="1" ht="19.5" customHeight="1">
      <c r="A614" s="6"/>
      <c r="B614" s="6"/>
      <c r="C614" s="6"/>
      <c r="D614" s="13"/>
      <c r="E614" s="7"/>
    </row>
    <row r="615" spans="1:5" s="2" customFormat="1" ht="19.5" customHeight="1">
      <c r="A615" s="6"/>
      <c r="B615" s="6"/>
      <c r="C615" s="6"/>
      <c r="D615" s="13"/>
      <c r="E615" s="7"/>
    </row>
    <row r="616" spans="1:5" s="2" customFormat="1" ht="19.5" customHeight="1">
      <c r="A616" s="6"/>
      <c r="B616" s="6"/>
      <c r="C616" s="6"/>
      <c r="D616" s="13"/>
      <c r="E616" s="7"/>
    </row>
    <row r="617" spans="1:5" s="2" customFormat="1" ht="19.5" customHeight="1">
      <c r="A617" s="6"/>
      <c r="B617" s="6"/>
      <c r="C617" s="6"/>
      <c r="D617" s="13"/>
      <c r="E617" s="7"/>
    </row>
    <row r="618" spans="1:5" s="2" customFormat="1" ht="19.5" customHeight="1">
      <c r="A618" s="6"/>
      <c r="B618" s="6"/>
      <c r="C618" s="6"/>
      <c r="D618" s="13"/>
      <c r="E618" s="7"/>
    </row>
    <row r="619" spans="1:5" s="2" customFormat="1" ht="19.5" customHeight="1">
      <c r="A619" s="6"/>
      <c r="B619" s="6"/>
      <c r="C619" s="6"/>
      <c r="D619" s="13"/>
      <c r="E619" s="7"/>
    </row>
    <row r="620" spans="1:5" s="2" customFormat="1" ht="19.5" customHeight="1">
      <c r="A620" s="6"/>
      <c r="B620" s="6"/>
      <c r="C620" s="6"/>
      <c r="D620" s="13"/>
      <c r="E620" s="7"/>
    </row>
    <row r="621" spans="1:5" s="2" customFormat="1" ht="19.5" customHeight="1">
      <c r="A621" s="6"/>
      <c r="B621" s="6"/>
      <c r="C621" s="6"/>
      <c r="D621" s="13"/>
      <c r="E621" s="7"/>
    </row>
    <row r="622" spans="1:5" s="2" customFormat="1" ht="19.5" customHeight="1">
      <c r="A622" s="6"/>
      <c r="B622" s="6"/>
      <c r="C622" s="6"/>
      <c r="D622" s="13"/>
      <c r="E622" s="7"/>
    </row>
    <row r="623" spans="1:5" s="2" customFormat="1" ht="19.5" customHeight="1">
      <c r="A623" s="6"/>
      <c r="B623" s="6"/>
      <c r="C623" s="6"/>
      <c r="D623" s="13"/>
      <c r="E623" s="7"/>
    </row>
    <row r="624" spans="1:5" s="2" customFormat="1" ht="19.5" customHeight="1">
      <c r="A624" s="6"/>
      <c r="B624" s="6"/>
      <c r="C624" s="6"/>
      <c r="D624" s="13"/>
      <c r="E624" s="7"/>
    </row>
    <row r="625" spans="1:5" s="2" customFormat="1" ht="19.5" customHeight="1">
      <c r="A625" s="6"/>
      <c r="B625" s="6"/>
      <c r="C625" s="6"/>
      <c r="D625" s="13"/>
      <c r="E625" s="7"/>
    </row>
    <row r="626" spans="1:5" s="2" customFormat="1" ht="19.5" customHeight="1">
      <c r="A626" s="6"/>
      <c r="B626" s="6"/>
      <c r="C626" s="6"/>
      <c r="D626" s="13"/>
      <c r="E626" s="7"/>
    </row>
    <row r="627" spans="1:5" s="2" customFormat="1" ht="19.5" customHeight="1">
      <c r="A627" s="6"/>
      <c r="B627" s="6"/>
      <c r="C627" s="6"/>
      <c r="D627" s="13"/>
      <c r="E627" s="7"/>
    </row>
    <row r="628" spans="1:5" s="2" customFormat="1" ht="19.5" customHeight="1">
      <c r="A628" s="6"/>
      <c r="B628" s="6"/>
      <c r="C628" s="6"/>
      <c r="D628" s="13"/>
      <c r="E628" s="7"/>
    </row>
    <row r="629" spans="1:5" s="2" customFormat="1" ht="19.5" customHeight="1">
      <c r="A629" s="6"/>
      <c r="B629" s="6"/>
      <c r="C629" s="6"/>
      <c r="D629" s="13"/>
      <c r="E629" s="7"/>
    </row>
    <row r="630" spans="1:5" s="2" customFormat="1" ht="19.5" customHeight="1">
      <c r="A630" s="6"/>
      <c r="B630" s="6"/>
      <c r="C630" s="6"/>
      <c r="D630" s="13"/>
      <c r="E630" s="7"/>
    </row>
    <row r="631" spans="1:5" s="2" customFormat="1" ht="19.5" customHeight="1">
      <c r="A631" s="6"/>
      <c r="B631" s="6"/>
      <c r="C631" s="6"/>
      <c r="D631" s="13"/>
      <c r="E631" s="7"/>
    </row>
    <row r="632" spans="1:5" s="2" customFormat="1" ht="19.5" customHeight="1">
      <c r="A632" s="6"/>
      <c r="B632" s="6"/>
      <c r="C632" s="6"/>
      <c r="D632" s="13"/>
      <c r="E632" s="7"/>
    </row>
    <row r="633" spans="1:5" s="2" customFormat="1" ht="19.5" customHeight="1">
      <c r="A633" s="6"/>
      <c r="B633" s="6"/>
      <c r="C633" s="6"/>
      <c r="D633" s="13"/>
      <c r="E633" s="7"/>
    </row>
    <row r="634" spans="1:5" s="2" customFormat="1" ht="19.5" customHeight="1">
      <c r="A634" s="6"/>
      <c r="B634" s="6"/>
      <c r="C634" s="6"/>
      <c r="D634" s="13"/>
      <c r="E634" s="7"/>
    </row>
    <row r="635" spans="1:5" s="2" customFormat="1" ht="19.5" customHeight="1">
      <c r="A635" s="6"/>
      <c r="B635" s="6"/>
      <c r="C635" s="6"/>
      <c r="D635" s="13"/>
      <c r="E635" s="7"/>
    </row>
    <row r="636" spans="1:5" s="2" customFormat="1" ht="19.5" customHeight="1">
      <c r="A636" s="6"/>
      <c r="B636" s="6"/>
      <c r="C636" s="6"/>
      <c r="D636" s="13"/>
      <c r="E636" s="7"/>
    </row>
    <row r="637" spans="1:5" s="2" customFormat="1" ht="19.5" customHeight="1">
      <c r="A637" s="6"/>
      <c r="B637" s="6"/>
      <c r="C637" s="6"/>
      <c r="D637" s="13"/>
      <c r="E637" s="7"/>
    </row>
    <row r="638" spans="1:5" s="2" customFormat="1" ht="19.5" customHeight="1">
      <c r="A638" s="6"/>
      <c r="B638" s="6"/>
      <c r="C638" s="6"/>
      <c r="D638" s="13"/>
      <c r="E638" s="7"/>
    </row>
    <row r="639" spans="1:5" s="2" customFormat="1" ht="19.5" customHeight="1">
      <c r="A639" s="6"/>
      <c r="B639" s="6"/>
      <c r="C639" s="6"/>
      <c r="D639" s="13"/>
      <c r="E639" s="7"/>
    </row>
    <row r="640" spans="1:5" s="2" customFormat="1" ht="19.5" customHeight="1">
      <c r="A640" s="6"/>
      <c r="B640" s="6"/>
      <c r="C640" s="6"/>
      <c r="D640" s="13"/>
      <c r="E640" s="7"/>
    </row>
    <row r="641" spans="1:5" s="2" customFormat="1" ht="19.5" customHeight="1">
      <c r="A641" s="6"/>
      <c r="B641" s="6"/>
      <c r="C641" s="6"/>
      <c r="D641" s="13"/>
      <c r="E641" s="7"/>
    </row>
    <row r="642" spans="1:5" s="2" customFormat="1" ht="19.5" customHeight="1">
      <c r="A642" s="6"/>
      <c r="B642" s="6"/>
      <c r="C642" s="6"/>
      <c r="D642" s="13"/>
      <c r="E642" s="7"/>
    </row>
    <row r="643" spans="1:5" s="2" customFormat="1" ht="19.5" customHeight="1">
      <c r="A643" s="6"/>
      <c r="B643" s="6"/>
      <c r="C643" s="6"/>
      <c r="D643" s="13"/>
      <c r="E643" s="7"/>
    </row>
    <row r="644" spans="1:5" s="2" customFormat="1" ht="19.5" customHeight="1">
      <c r="A644" s="6"/>
      <c r="B644" s="6"/>
      <c r="C644" s="6"/>
      <c r="D644" s="13"/>
      <c r="E644" s="7"/>
    </row>
    <row r="645" spans="1:5" s="2" customFormat="1" ht="19.5" customHeight="1">
      <c r="A645" s="6"/>
      <c r="B645" s="6"/>
      <c r="C645" s="6"/>
      <c r="D645" s="13"/>
      <c r="E645" s="7"/>
    </row>
    <row r="646" spans="1:5" s="2" customFormat="1" ht="19.5" customHeight="1">
      <c r="A646" s="6"/>
      <c r="B646" s="6"/>
      <c r="C646" s="6"/>
      <c r="D646" s="13"/>
      <c r="E646" s="7"/>
    </row>
    <row r="647" spans="1:5" s="2" customFormat="1" ht="19.5" customHeight="1">
      <c r="A647" s="6"/>
      <c r="B647" s="12"/>
      <c r="C647" s="6"/>
      <c r="D647" s="13"/>
      <c r="E647" s="7"/>
    </row>
    <row r="648" spans="1:5" s="2" customFormat="1" ht="19.5" customHeight="1">
      <c r="A648" s="6"/>
      <c r="B648" s="6"/>
      <c r="C648" s="6"/>
      <c r="D648" s="13"/>
      <c r="E648" s="7"/>
    </row>
    <row r="649" spans="1:5" s="2" customFormat="1" ht="19.5" customHeight="1">
      <c r="A649" s="6"/>
      <c r="B649" s="6"/>
      <c r="C649" s="6"/>
      <c r="D649" s="13"/>
      <c r="E649" s="7"/>
    </row>
    <row r="650" spans="1:5" s="2" customFormat="1" ht="19.5" customHeight="1">
      <c r="A650" s="6"/>
      <c r="B650" s="6"/>
      <c r="C650" s="6"/>
      <c r="D650" s="13"/>
      <c r="E650" s="7"/>
    </row>
    <row r="651" spans="1:5" s="2" customFormat="1" ht="19.5" customHeight="1">
      <c r="A651" s="6"/>
      <c r="B651" s="6"/>
      <c r="C651" s="6"/>
      <c r="D651" s="13"/>
      <c r="E651" s="7"/>
    </row>
    <row r="652" spans="1:5" s="2" customFormat="1" ht="19.5" customHeight="1">
      <c r="A652" s="6"/>
      <c r="B652" s="6"/>
      <c r="C652" s="6"/>
      <c r="D652" s="13"/>
      <c r="E652" s="7"/>
    </row>
    <row r="653" spans="1:5" s="2" customFormat="1" ht="19.5" customHeight="1">
      <c r="A653" s="6"/>
      <c r="B653" s="6"/>
      <c r="C653" s="6"/>
      <c r="D653" s="13"/>
      <c r="E653" s="7"/>
    </row>
    <row r="654" spans="1:5" s="2" customFormat="1" ht="19.5" customHeight="1">
      <c r="A654" s="6"/>
      <c r="B654" s="6"/>
      <c r="C654" s="6"/>
      <c r="D654" s="13"/>
      <c r="E654" s="7"/>
    </row>
    <row r="655" spans="1:5" s="2" customFormat="1" ht="19.5" customHeight="1">
      <c r="A655" s="6"/>
      <c r="B655" s="6"/>
      <c r="C655" s="6"/>
      <c r="D655" s="13"/>
      <c r="E655" s="7"/>
    </row>
    <row r="656" spans="1:5" s="2" customFormat="1" ht="19.5" customHeight="1">
      <c r="A656" s="6"/>
      <c r="B656" s="12"/>
      <c r="C656" s="6"/>
      <c r="D656" s="13"/>
      <c r="E656" s="7"/>
    </row>
    <row r="657" spans="1:5" ht="19.5" customHeight="1">
      <c r="A657" s="6"/>
      <c r="B657" s="14"/>
      <c r="D657" s="13"/>
      <c r="E657" s="16"/>
    </row>
    <row r="658" spans="1:5" ht="19.5" customHeight="1">
      <c r="A658" s="6"/>
      <c r="B658" s="14"/>
      <c r="D658" s="13"/>
      <c r="E658" s="16"/>
    </row>
    <row r="659" spans="1:4" ht="19.5" customHeight="1">
      <c r="A659" s="6"/>
      <c r="D659" s="13"/>
    </row>
    <row r="660" spans="1:5" ht="19.5" customHeight="1">
      <c r="A660" s="6"/>
      <c r="B660" s="14"/>
      <c r="D660" s="13"/>
      <c r="E660" s="16"/>
    </row>
    <row r="661" spans="1:5" ht="19.5" customHeight="1">
      <c r="A661" s="6"/>
      <c r="B661" s="14"/>
      <c r="D661" s="13"/>
      <c r="E661" s="16"/>
    </row>
    <row r="662" spans="1:5" ht="19.5" customHeight="1">
      <c r="A662" s="6"/>
      <c r="B662" s="14"/>
      <c r="D662" s="13"/>
      <c r="E662" s="7"/>
    </row>
    <row r="663" spans="1:5" ht="19.5" customHeight="1">
      <c r="A663" s="6"/>
      <c r="B663" s="14"/>
      <c r="D663" s="13"/>
      <c r="E663" s="16"/>
    </row>
    <row r="664" spans="1:5" s="2" customFormat="1" ht="19.5" customHeight="1">
      <c r="A664" s="6"/>
      <c r="B664" s="6"/>
      <c r="C664" s="6"/>
      <c r="D664" s="13"/>
      <c r="E664" s="7"/>
    </row>
    <row r="665" spans="1:5" s="2" customFormat="1" ht="19.5" customHeight="1">
      <c r="A665" s="6"/>
      <c r="B665" s="6"/>
      <c r="C665" s="6"/>
      <c r="D665" s="13"/>
      <c r="E665" s="7"/>
    </row>
    <row r="666" spans="1:5" s="2" customFormat="1" ht="19.5" customHeight="1">
      <c r="A666" s="6"/>
      <c r="B666" s="6"/>
      <c r="C666" s="6"/>
      <c r="D666" s="13"/>
      <c r="E666" s="16"/>
    </row>
    <row r="667" spans="1:4" s="2" customFormat="1" ht="19.5" customHeight="1">
      <c r="A667" s="6"/>
      <c r="B667" s="6"/>
      <c r="C667" s="6"/>
      <c r="D667" s="13"/>
    </row>
    <row r="668" spans="1:5" s="2" customFormat="1" ht="19.5" customHeight="1">
      <c r="A668" s="6"/>
      <c r="B668" s="6"/>
      <c r="C668" s="6"/>
      <c r="D668" s="13"/>
      <c r="E668" s="7"/>
    </row>
    <row r="669" spans="1:5" s="2" customFormat="1" ht="19.5" customHeight="1">
      <c r="A669" s="6"/>
      <c r="B669" s="6"/>
      <c r="C669" s="6"/>
      <c r="D669" s="13"/>
      <c r="E669" s="7"/>
    </row>
    <row r="670" spans="1:5" s="2" customFormat="1" ht="19.5" customHeight="1">
      <c r="A670" s="6"/>
      <c r="B670" s="6"/>
      <c r="C670" s="14"/>
      <c r="D670" s="13"/>
      <c r="E670" s="7"/>
    </row>
    <row r="671" spans="1:5" s="2" customFormat="1" ht="19.5" customHeight="1">
      <c r="A671" s="6"/>
      <c r="B671" s="6"/>
      <c r="C671" s="6"/>
      <c r="D671" s="13"/>
      <c r="E671" s="7"/>
    </row>
    <row r="672" spans="1:5" s="2" customFormat="1" ht="19.5" customHeight="1">
      <c r="A672" s="6"/>
      <c r="B672" s="6"/>
      <c r="C672" s="6"/>
      <c r="D672" s="13"/>
      <c r="E672" s="7"/>
    </row>
    <row r="673" spans="1:5" s="2" customFormat="1" ht="22.5" customHeight="1">
      <c r="A673" s="6"/>
      <c r="B673" s="6"/>
      <c r="C673" s="6"/>
      <c r="D673" s="13"/>
      <c r="E673" s="7"/>
    </row>
    <row r="674" spans="1:5" s="2" customFormat="1" ht="19.5" customHeight="1">
      <c r="A674" s="6"/>
      <c r="B674" s="6"/>
      <c r="C674" s="14"/>
      <c r="D674" s="13"/>
      <c r="E674" s="7"/>
    </row>
    <row r="675" spans="1:5" s="2" customFormat="1" ht="19.5" customHeight="1">
      <c r="A675" s="6"/>
      <c r="B675" s="6"/>
      <c r="C675" s="6"/>
      <c r="D675" s="13"/>
      <c r="E675" s="7"/>
    </row>
    <row r="676" spans="1:5" s="2" customFormat="1" ht="19.5" customHeight="1">
      <c r="A676" s="6"/>
      <c r="B676" s="6"/>
      <c r="C676" s="6"/>
      <c r="D676" s="13"/>
      <c r="E676" s="7"/>
    </row>
    <row r="677" spans="1:5" s="2" customFormat="1" ht="19.5" customHeight="1">
      <c r="A677" s="6"/>
      <c r="B677" s="6"/>
      <c r="C677" s="6"/>
      <c r="D677" s="13"/>
      <c r="E677" s="16"/>
    </row>
    <row r="678" spans="1:5" s="2" customFormat="1" ht="19.5" customHeight="1">
      <c r="A678" s="6"/>
      <c r="B678" s="6"/>
      <c r="C678" s="14"/>
      <c r="D678" s="13"/>
      <c r="E678" s="7"/>
    </row>
    <row r="679" spans="1:5" s="2" customFormat="1" ht="19.5" customHeight="1">
      <c r="A679" s="6"/>
      <c r="B679" s="6"/>
      <c r="C679" s="14"/>
      <c r="D679" s="13"/>
      <c r="E679" s="7"/>
    </row>
    <row r="680" spans="1:5" s="2" customFormat="1" ht="19.5" customHeight="1">
      <c r="A680" s="6"/>
      <c r="B680" s="12"/>
      <c r="C680" s="14"/>
      <c r="D680" s="13"/>
      <c r="E680" s="7"/>
    </row>
    <row r="681" spans="1:5" ht="19.5" customHeight="1">
      <c r="A681" s="6"/>
      <c r="C681" s="14"/>
      <c r="D681" s="13"/>
      <c r="E681" s="7"/>
    </row>
    <row r="682" spans="1:5" s="2" customFormat="1" ht="19.5" customHeight="1">
      <c r="A682" s="6"/>
      <c r="B682" s="6"/>
      <c r="C682" s="6"/>
      <c r="D682" s="13"/>
      <c r="E682" s="7"/>
    </row>
    <row r="683" spans="1:5" s="2" customFormat="1" ht="19.5" customHeight="1">
      <c r="A683" s="6"/>
      <c r="B683" s="6"/>
      <c r="C683" s="14"/>
      <c r="D683" s="13"/>
      <c r="E683" s="7"/>
    </row>
    <row r="684" spans="1:5" s="2" customFormat="1" ht="19.5" customHeight="1">
      <c r="A684" s="6"/>
      <c r="B684" s="6"/>
      <c r="C684" s="14"/>
      <c r="D684" s="13"/>
      <c r="E684" s="7"/>
    </row>
    <row r="685" spans="1:5" ht="19.5" customHeight="1">
      <c r="A685" s="6"/>
      <c r="D685" s="13"/>
      <c r="E685" s="7"/>
    </row>
    <row r="686" spans="1:5" s="2" customFormat="1" ht="19.5" customHeight="1">
      <c r="A686" s="6"/>
      <c r="B686" s="6"/>
      <c r="C686" s="14"/>
      <c r="D686" s="13"/>
      <c r="E686" s="7"/>
    </row>
    <row r="687" spans="1:5" s="2" customFormat="1" ht="19.5" customHeight="1">
      <c r="A687" s="6"/>
      <c r="B687" s="6"/>
      <c r="C687" s="14"/>
      <c r="D687" s="13"/>
      <c r="E687" s="7"/>
    </row>
    <row r="688" spans="1:5" ht="19.5" customHeight="1">
      <c r="A688" s="6"/>
      <c r="C688" s="14"/>
      <c r="D688" s="13"/>
      <c r="E688" s="16"/>
    </row>
    <row r="689" spans="1:5" ht="19.5" customHeight="1">
      <c r="A689" s="6"/>
      <c r="C689" s="14"/>
      <c r="D689" s="13"/>
      <c r="E689" s="7"/>
    </row>
    <row r="690" spans="1:5" ht="19.5" customHeight="1">
      <c r="A690" s="6"/>
      <c r="C690" s="14"/>
      <c r="D690" s="15"/>
      <c r="E690" s="7"/>
    </row>
    <row r="691" spans="1:5" ht="19.5" customHeight="1">
      <c r="A691" s="6"/>
      <c r="B691" s="14"/>
      <c r="C691" s="14"/>
      <c r="D691" s="15"/>
      <c r="E691" s="16"/>
    </row>
    <row r="692" spans="1:5" ht="19.5" customHeight="1">
      <c r="A692" s="6"/>
      <c r="B692" s="14"/>
      <c r="C692" s="14"/>
      <c r="D692" s="13"/>
      <c r="E692" s="16"/>
    </row>
    <row r="693" spans="1:5" ht="19.5" customHeight="1">
      <c r="A693" s="6"/>
      <c r="C693" s="14"/>
      <c r="D693" s="13"/>
      <c r="E693" s="7"/>
    </row>
    <row r="694" spans="1:5" ht="19.5" customHeight="1">
      <c r="A694" s="6"/>
      <c r="B694" s="14"/>
      <c r="C694" s="14"/>
      <c r="D694" s="13"/>
      <c r="E694" s="16"/>
    </row>
    <row r="695" spans="1:5" ht="19.5" customHeight="1">
      <c r="A695" s="6"/>
      <c r="B695" s="14"/>
      <c r="C695" s="14"/>
      <c r="D695" s="13"/>
      <c r="E695" s="16"/>
    </row>
    <row r="696" spans="1:5" ht="19.5" customHeight="1">
      <c r="A696" s="6"/>
      <c r="B696" s="14"/>
      <c r="C696" s="14"/>
      <c r="D696" s="13"/>
      <c r="E696" s="5"/>
    </row>
    <row r="697" spans="1:5" ht="19.5" customHeight="1">
      <c r="A697" s="6"/>
      <c r="C697" s="14"/>
      <c r="D697" s="13"/>
      <c r="E697" s="5"/>
    </row>
    <row r="698" spans="1:4" ht="19.5" customHeight="1">
      <c r="A698" s="6"/>
      <c r="D698" s="13"/>
    </row>
    <row r="699" spans="1:5" ht="19.5" customHeight="1">
      <c r="A699" s="6"/>
      <c r="B699" s="14"/>
      <c r="C699" s="14"/>
      <c r="D699" s="13"/>
      <c r="E699" s="5"/>
    </row>
    <row r="700" spans="1:5" ht="19.5" customHeight="1">
      <c r="A700" s="6"/>
      <c r="B700" s="14"/>
      <c r="C700" s="14"/>
      <c r="D700" s="13"/>
      <c r="E700" s="5"/>
    </row>
    <row r="701" spans="1:5" ht="19.5" customHeight="1">
      <c r="A701" s="6"/>
      <c r="B701" s="14"/>
      <c r="C701" s="14"/>
      <c r="D701" s="13"/>
      <c r="E701" s="5"/>
    </row>
    <row r="702" spans="1:5" ht="19.5" customHeight="1">
      <c r="A702" s="6"/>
      <c r="B702" s="14"/>
      <c r="C702" s="14"/>
      <c r="D702" s="18"/>
      <c r="E702" s="5"/>
    </row>
    <row r="703" spans="1:5" ht="19.5" customHeight="1">
      <c r="A703" s="6"/>
      <c r="B703" s="14"/>
      <c r="D703" s="18"/>
      <c r="E703" s="5"/>
    </row>
    <row r="704" spans="1:5" ht="19.5" customHeight="1">
      <c r="A704" s="6"/>
      <c r="B704" s="14"/>
      <c r="C704" s="14"/>
      <c r="D704" s="18"/>
      <c r="E704" s="5"/>
    </row>
    <row r="705" spans="1:5" ht="19.5" customHeight="1">
      <c r="A705" s="6"/>
      <c r="B705" s="14"/>
      <c r="C705" s="14"/>
      <c r="E705" s="5"/>
    </row>
    <row r="706" spans="1:5" ht="19.5" customHeight="1">
      <c r="A706" s="6"/>
      <c r="B706" s="14"/>
      <c r="C706" s="14"/>
      <c r="E706" s="5"/>
    </row>
    <row r="707" spans="1:5" ht="19.5" customHeight="1">
      <c r="A707" s="6"/>
      <c r="B707" s="14"/>
      <c r="C707" s="14"/>
      <c r="E707" s="5"/>
    </row>
    <row r="708" spans="1:5" ht="19.5" customHeight="1">
      <c r="A708" s="6"/>
      <c r="B708" s="14"/>
      <c r="C708" s="14"/>
      <c r="E708" s="5"/>
    </row>
    <row r="709" spans="1:5" ht="19.5" customHeight="1">
      <c r="A709" s="6"/>
      <c r="B709" s="14"/>
      <c r="C709" s="14"/>
      <c r="E709" s="5"/>
    </row>
    <row r="710" spans="1:5" ht="19.5" customHeight="1">
      <c r="A710" s="6"/>
      <c r="B710" s="14"/>
      <c r="C710" s="14"/>
      <c r="E710" s="5"/>
    </row>
    <row r="711" spans="1:5" ht="19.5" customHeight="1">
      <c r="A711" s="6"/>
      <c r="B711" s="14"/>
      <c r="C711" s="14"/>
      <c r="E711" s="5"/>
    </row>
    <row r="712" spans="1:5" ht="19.5" customHeight="1">
      <c r="A712" s="6"/>
      <c r="B712" s="14"/>
      <c r="C712" s="14"/>
      <c r="E712" s="5"/>
    </row>
    <row r="713" ht="19.5" customHeight="1">
      <c r="A713" s="6"/>
    </row>
    <row r="714" ht="19.5" customHeight="1">
      <c r="A714" s="6"/>
    </row>
    <row r="715" ht="19.5" customHeight="1">
      <c r="A715" s="6"/>
    </row>
    <row r="716" ht="19.5" customHeight="1">
      <c r="A716" s="6"/>
    </row>
    <row r="717" ht="19.5" customHeight="1">
      <c r="A717" s="6"/>
    </row>
    <row r="718" ht="19.5" customHeight="1">
      <c r="A718" s="6"/>
    </row>
    <row r="719" ht="19.5" customHeight="1">
      <c r="A719" s="6"/>
    </row>
    <row r="720" ht="19.5" customHeight="1">
      <c r="A720" s="6"/>
    </row>
    <row r="721" ht="19.5" customHeight="1">
      <c r="A721" s="6"/>
    </row>
    <row r="722" ht="19.5" customHeight="1">
      <c r="A722" s="6"/>
    </row>
    <row r="723" ht="19.5" customHeight="1">
      <c r="A723" s="6"/>
    </row>
    <row r="724" ht="19.5" customHeight="1">
      <c r="A724" s="6"/>
    </row>
    <row r="725" ht="19.5" customHeight="1">
      <c r="A725" s="6"/>
    </row>
    <row r="726" ht="19.5" customHeight="1">
      <c r="A726" s="6"/>
    </row>
    <row r="727" ht="19.5" customHeight="1">
      <c r="A727" s="6"/>
    </row>
    <row r="728" ht="19.5" customHeight="1">
      <c r="A728" s="6"/>
    </row>
    <row r="729" ht="19.5" customHeight="1">
      <c r="A729" s="6"/>
    </row>
    <row r="730" ht="19.5" customHeight="1">
      <c r="A730" s="6"/>
    </row>
    <row r="731" ht="19.5" customHeight="1">
      <c r="A731" s="21"/>
    </row>
    <row r="732" ht="19.5" customHeight="1">
      <c r="A732" s="21"/>
    </row>
    <row r="733" ht="19.5" customHeight="1">
      <c r="A733" s="21"/>
    </row>
    <row r="734" ht="19.5" customHeight="1">
      <c r="A734" s="21"/>
    </row>
    <row r="735" ht="19.5" customHeight="1">
      <c r="A735" s="21"/>
    </row>
    <row r="736" ht="19.5" customHeight="1">
      <c r="A736" s="21"/>
    </row>
    <row r="737" ht="19.5" customHeight="1">
      <c r="A737" s="21"/>
    </row>
    <row r="738" ht="19.5" customHeight="1">
      <c r="A738" s="21"/>
    </row>
    <row r="739" ht="19.5" customHeight="1">
      <c r="A739" s="21"/>
    </row>
    <row r="740" ht="19.5" customHeight="1">
      <c r="A740" s="21"/>
    </row>
    <row r="741" ht="19.5" customHeight="1">
      <c r="A741" s="21"/>
    </row>
    <row r="742" ht="19.5" customHeight="1">
      <c r="A742" s="21"/>
    </row>
    <row r="743" ht="19.5" customHeight="1">
      <c r="A743" s="21"/>
    </row>
    <row r="744" ht="19.5" customHeight="1">
      <c r="A744" s="6"/>
    </row>
    <row r="745" ht="19.5" customHeight="1">
      <c r="A745" s="6"/>
    </row>
    <row r="746" ht="19.5" customHeight="1">
      <c r="A746" s="6"/>
    </row>
    <row r="747" ht="19.5" customHeight="1">
      <c r="A747" s="6"/>
    </row>
    <row r="748" ht="19.5" customHeight="1">
      <c r="A748" s="6"/>
    </row>
    <row r="749" ht="19.5" customHeight="1">
      <c r="A749" s="6"/>
    </row>
    <row r="750" ht="19.5" customHeight="1">
      <c r="A750" s="6"/>
    </row>
    <row r="751" ht="19.5" customHeight="1">
      <c r="A751" s="6"/>
    </row>
    <row r="752" ht="19.5" customHeight="1">
      <c r="A752" s="6"/>
    </row>
    <row r="753" ht="19.5" customHeight="1">
      <c r="A753" s="6"/>
    </row>
    <row r="754" ht="19.5" customHeight="1">
      <c r="A754" s="6"/>
    </row>
    <row r="755" ht="19.5" customHeight="1">
      <c r="A755" s="6"/>
    </row>
    <row r="756" ht="19.5" customHeight="1">
      <c r="A756" s="6"/>
    </row>
    <row r="757" ht="19.5" customHeight="1">
      <c r="A757" s="6"/>
    </row>
    <row r="758" ht="19.5" customHeight="1">
      <c r="A758" s="6"/>
    </row>
    <row r="759" ht="19.5" customHeight="1">
      <c r="A759" s="6"/>
    </row>
    <row r="760" ht="19.5" customHeight="1">
      <c r="A760" s="6"/>
    </row>
    <row r="761" ht="19.5" customHeight="1">
      <c r="A761" s="6"/>
    </row>
    <row r="762" ht="19.5" customHeight="1">
      <c r="A762" s="6"/>
    </row>
    <row r="763" ht="19.5" customHeight="1">
      <c r="A763" s="6"/>
    </row>
    <row r="764" ht="19.5" customHeight="1">
      <c r="A764" s="6"/>
    </row>
    <row r="765" ht="19.5" customHeight="1">
      <c r="A765" s="6"/>
    </row>
    <row r="766" ht="19.5" customHeight="1">
      <c r="A766" s="6"/>
    </row>
    <row r="767" ht="19.5" customHeight="1">
      <c r="A767" s="6"/>
    </row>
    <row r="768" ht="19.5" customHeight="1">
      <c r="A768" s="6"/>
    </row>
    <row r="769" ht="19.5" customHeight="1">
      <c r="A769" s="6"/>
    </row>
    <row r="770" ht="19.5" customHeight="1">
      <c r="A770" s="6"/>
    </row>
    <row r="771" ht="19.5" customHeight="1">
      <c r="A771" s="6"/>
    </row>
    <row r="772" ht="19.5" customHeight="1">
      <c r="A772" s="6"/>
    </row>
    <row r="773" ht="19.5" customHeight="1">
      <c r="A773" s="6"/>
    </row>
    <row r="774" ht="19.5" customHeight="1">
      <c r="A774" s="6"/>
    </row>
    <row r="775" ht="19.5" customHeight="1">
      <c r="A775" s="6"/>
    </row>
    <row r="776" ht="19.5" customHeight="1">
      <c r="A776" s="6"/>
    </row>
    <row r="777" ht="19.5" customHeight="1">
      <c r="A777" s="6"/>
    </row>
    <row r="778" ht="19.5" customHeight="1">
      <c r="A778" s="6"/>
    </row>
    <row r="779" ht="19.5" customHeight="1">
      <c r="A779" s="6"/>
    </row>
    <row r="780" ht="19.5" customHeight="1">
      <c r="A780" s="6"/>
    </row>
    <row r="781" ht="19.5" customHeight="1">
      <c r="A781" s="6"/>
    </row>
    <row r="782" ht="19.5" customHeight="1">
      <c r="A782" s="6"/>
    </row>
    <row r="783" ht="19.5" customHeight="1">
      <c r="A783" s="6"/>
    </row>
    <row r="784" ht="19.5" customHeight="1">
      <c r="A784" s="6"/>
    </row>
    <row r="785" ht="19.5" customHeight="1">
      <c r="A785" s="6"/>
    </row>
    <row r="786" ht="19.5" customHeight="1">
      <c r="A786" s="6"/>
    </row>
    <row r="787" ht="19.5" customHeight="1">
      <c r="A787" s="6"/>
    </row>
    <row r="788" ht="19.5" customHeight="1">
      <c r="A788" s="6"/>
    </row>
    <row r="789" ht="19.5" customHeight="1">
      <c r="A789" s="6"/>
    </row>
    <row r="790" ht="19.5" customHeight="1">
      <c r="A790" s="6"/>
    </row>
    <row r="791" ht="19.5" customHeight="1"/>
  </sheetData>
  <sheetProtection/>
  <autoFilter ref="A5:E690"/>
  <mergeCells count="5">
    <mergeCell ref="D3:E3"/>
    <mergeCell ref="D2:E2"/>
    <mergeCell ref="A1:E1"/>
    <mergeCell ref="A2:B2"/>
    <mergeCell ref="A3:B3"/>
  </mergeCells>
  <hyperlinks>
    <hyperlink ref="A8" r:id="rId1" display="Norte Saúde (RO)"/>
    <hyperlink ref="A70" r:id="rId2" display="Folha Metropolitana (SP)"/>
    <hyperlink ref="A71" r:id="rId3" display="Metrô News (SP)"/>
    <hyperlink ref="A18" r:id="rId4" display="Sul Notícias"/>
    <hyperlink ref="A131" r:id="rId5" display="Sul Notícias"/>
    <hyperlink ref="A89" r:id="rId6" display="Gazeta do Arroio"/>
    <hyperlink ref="A17" r:id="rId7" display="Difusora 910"/>
    <hyperlink ref="A7" r:id="rId8" display="Engeplus"/>
    <hyperlink ref="A6" r:id="rId9" display="Engeplus"/>
    <hyperlink ref="A16" r:id="rId10" display="Engeplus"/>
    <hyperlink ref="A15" r:id="rId11" display="Engeplus"/>
    <hyperlink ref="A14" r:id="rId12" display="Engeplus"/>
    <hyperlink ref="A13" r:id="rId13" display="Engeplus"/>
    <hyperlink ref="A48" r:id="rId14" display="Engeplus"/>
    <hyperlink ref="A69" r:id="rId15" display="Engeplus"/>
    <hyperlink ref="A88" r:id="rId16" display="Engeplus"/>
    <hyperlink ref="A87" r:id="rId17" display="Engeplus"/>
    <hyperlink ref="A86" r:id="rId18" display="Engeplus"/>
    <hyperlink ref="A85" r:id="rId19" display="Engeplus"/>
    <hyperlink ref="A130" r:id="rId20" display="Engeplus"/>
    <hyperlink ref="A129" r:id="rId21" display="Engeplus"/>
    <hyperlink ref="A143" r:id="rId22" display="Engeplus"/>
    <hyperlink ref="A90" r:id="rId23" display="Folha Metropolitana (SP)"/>
    <hyperlink ref="A91" r:id="rId24" display="Metrô News (SP)"/>
    <hyperlink ref="A11" r:id="rId25" display="A Tribuna"/>
    <hyperlink ref="A12" r:id="rId26" display="Jornal da Manhã"/>
    <hyperlink ref="A34" r:id="rId27" display="A Hora do Sul"/>
    <hyperlink ref="A35" r:id="rId28" display="A Tribuna"/>
    <hyperlink ref="A36" r:id="rId29" display="A Tribuna"/>
    <hyperlink ref="A38" r:id="rId30" display="A Tribuna"/>
    <hyperlink ref="A37" r:id="rId31" display="A Tribuna"/>
    <hyperlink ref="A39" r:id="rId32" display="Diário de Notícias"/>
    <hyperlink ref="A42" r:id="rId33" display="Diário de Notícias"/>
    <hyperlink ref="A44" r:id="rId34" display="Jornal da Manhã"/>
    <hyperlink ref="A46" r:id="rId35" display="Jornal da Manhã"/>
    <hyperlink ref="A47" r:id="rId36" display="Jornal da Manhã"/>
    <hyperlink ref="A61" r:id="rId37" display="A Tribuna"/>
    <hyperlink ref="A62" r:id="rId38" display="A Tribuna"/>
    <hyperlink ref="A66" r:id="rId39" display="Jornal da Manhã"/>
    <hyperlink ref="A68" r:id="rId40" display="Jornal da Manhã"/>
    <hyperlink ref="A80" r:id="rId41" display="A Tribuna"/>
    <hyperlink ref="A81" r:id="rId42" display="A Tribuna"/>
    <hyperlink ref="A82" r:id="rId43" display="A Tribuna"/>
    <hyperlink ref="A83" r:id="rId44" display="Jornal da Manhã"/>
    <hyperlink ref="A84" r:id="rId45" display="Jornal da Manhã"/>
    <hyperlink ref="A121" r:id="rId46" display="A Hora do Sul"/>
    <hyperlink ref="A122" r:id="rId47" display="A Hora do Sul"/>
    <hyperlink ref="A123" r:id="rId48" display="A Tribuna"/>
    <hyperlink ref="A124" r:id="rId49" display="Diário de Notícias"/>
    <hyperlink ref="A125" r:id="rId50" display="Diário de Notícias"/>
    <hyperlink ref="A126" r:id="rId51" display="Jornal da Manhã"/>
    <hyperlink ref="A127" r:id="rId52" display="Jornal da Manhã"/>
    <hyperlink ref="A128" r:id="rId53" display="Jornal da Manhã"/>
    <hyperlink ref="A64" r:id="rId54" display="A Tribuna"/>
    <hyperlink ref="A65" r:id="rId55" display="Diário de Notícias"/>
    <hyperlink ref="A67" r:id="rId56" display="Jornal da Manhã"/>
    <hyperlink ref="A78" r:id="rId57" display="A Hora do Sul"/>
    <hyperlink ref="A63" r:id="rId58" display="A Tribuna"/>
    <hyperlink ref="A135" r:id="rId59" display="A Tribuna"/>
    <hyperlink ref="A136" r:id="rId60" display="A Tribuna"/>
    <hyperlink ref="A137" r:id="rId61" display="A Tribuna"/>
    <hyperlink ref="A138" r:id="rId62" display="A Tribuna"/>
    <hyperlink ref="A139" r:id="rId63" display="Diário de Notícias"/>
    <hyperlink ref="A140" r:id="rId64" display="Diário de Notícias"/>
    <hyperlink ref="A141" r:id="rId65" display="Diário de Notícias"/>
    <hyperlink ref="A142" r:id="rId66" display="Jornal da Manhã"/>
    <hyperlink ref="A40" r:id="rId67" display="Diário de Notícias"/>
    <hyperlink ref="A41" r:id="rId68" display="Diario de Noticias"/>
    <hyperlink ref="A33" r:id="rId69" display="A Hora do Sul"/>
    <hyperlink ref="A43" r:id="rId70" display="Diário de Notícias"/>
    <hyperlink ref="A19" r:id="rId71" display="Revista A Bola"/>
    <hyperlink ref="A20" r:id="rId72" display="Tablóide Alternativo (SC)"/>
    <hyperlink ref="A9" r:id="rId73" display="SC 24 horas (SC)"/>
    <hyperlink ref="A21" r:id="rId74" display="Clicatribuna"/>
    <hyperlink ref="A22" r:id="rId75" display="Clicatribuna"/>
    <hyperlink ref="A23" r:id="rId76" display="Clicatribuna"/>
    <hyperlink ref="A24" r:id="rId77" display="Clicatribuna"/>
    <hyperlink ref="A25" r:id="rId78" display="Clicatribuna"/>
    <hyperlink ref="A49" r:id="rId79" display="Clicatribuna"/>
    <hyperlink ref="A50" r:id="rId80" display="Clicatribuna"/>
    <hyperlink ref="A73" r:id="rId81" display="Clicatribuna"/>
    <hyperlink ref="A74" r:id="rId82" display="Clicatribuna"/>
    <hyperlink ref="A92" r:id="rId83" display="Planeta Universitário (BR)"/>
    <hyperlink ref="A93" r:id="rId84" display="Clicatribuna"/>
    <hyperlink ref="A132" r:id="rId85" display="Clicatribuna"/>
    <hyperlink ref="A133" r:id="rId86" display="Clicatribuna"/>
    <hyperlink ref="A134" r:id="rId87" display="Clicatribuna"/>
    <hyperlink ref="A144" r:id="rId88" display="Portal Nova Veneza (SC)"/>
    <hyperlink ref="A145" r:id="rId89" display="Clicatribuna"/>
    <hyperlink ref="A75" r:id="rId90" display="Universia (BR)"/>
    <hyperlink ref="A94" r:id="rId91" display="Acesse Piauí (PI)"/>
    <hyperlink ref="A51" r:id="rId92" display="Bahia Informa (BA)"/>
    <hyperlink ref="A76" r:id="rId93" display="A Palavra (SC)"/>
    <hyperlink ref="A52" r:id="rId94" display="News Rondônia (RO)"/>
    <hyperlink ref="A95" r:id="rId95" display="News Rondônia (RO)"/>
    <hyperlink ref="A53" r:id="rId96" display="News Rondônia (RO)"/>
    <hyperlink ref="A26" r:id="rId97" display="News Rondônia (RO)"/>
    <hyperlink ref="A77" r:id="rId98" display="Universia (BR)"/>
    <hyperlink ref="A54" r:id="rId99" display="Universia (BR)"/>
    <hyperlink ref="A55" r:id="rId100" display="Santa Catarina Hoje (SC)"/>
    <hyperlink ref="A96" r:id="rId101" display="Agora Navira"/>
    <hyperlink ref="A97" r:id="rId102" display="Sul Fashion"/>
    <hyperlink ref="A98" r:id="rId103" display="Sul Fashion"/>
    <hyperlink ref="A99" r:id="rId104" display="Agora Miranda (MS)"/>
    <hyperlink ref="A100" r:id="rId105" display="Agora Eldorado (MS)"/>
    <hyperlink ref="A101" r:id="rId106" display="Agora Bela Vista (MS)"/>
    <hyperlink ref="A102" r:id="rId107" display="Agora Porto Murtinho (MS)"/>
    <hyperlink ref="A103" r:id="rId108" display="Agora Brilhante (MS)"/>
    <hyperlink ref="A104" r:id="rId109" display="Agora Fima do Sul (MS)"/>
    <hyperlink ref="A105" r:id="rId110" display="Agora Antio Jo (MS)"/>
    <hyperlink ref="A106" r:id="rId111" display="Agora Costa Rica (MS)"/>
    <hyperlink ref="A107" r:id="rId112" display="Agora Corumb (MS)"/>
    <hyperlink ref="A108" r:id="rId113" display="Agora Bataguasu (MS)"/>
    <hyperlink ref="A109" r:id="rId114" display="Agora Caapo (MS)"/>
    <hyperlink ref="A110" r:id="rId115" display="Agora Jardim (MS)"/>
    <hyperlink ref="A111" r:id="rId116" display="Agora Sidrolndia (MS)"/>
    <hyperlink ref="A112" r:id="rId117" display="Agora Vicentina (MS)"/>
    <hyperlink ref="A27" r:id="rId118" display="Santa Catarina Vestibular (SC)"/>
    <hyperlink ref="A113" r:id="rId119" display="Santa Catarina Vestibular (SC)"/>
    <hyperlink ref="A114" r:id="rId120" display="Santa Catarina Vestibular (SC)"/>
    <hyperlink ref="A28" r:id="rId121" display="Santa Catarina Vestibular (SC)"/>
    <hyperlink ref="A29" r:id="rId122" display="Santa Catarina Vestibular (SC)"/>
    <hyperlink ref="A30" r:id="rId123" display="Santa Catarina Vestibular (SC)"/>
    <hyperlink ref="A115" r:id="rId124" display="Agora Camapu (MS)"/>
    <hyperlink ref="A116" r:id="rId125" display="Agora Rio Verde (MS)"/>
    <hyperlink ref="A117" r:id="rId126" display="Agora Anaurilandia (MS)"/>
    <hyperlink ref="A118" r:id="rId127" display="Agora Cassilandia (MS)"/>
    <hyperlink ref="A119" r:id="rId128" display="Agora Coxim (MS)"/>
    <hyperlink ref="A56" r:id="rId129" display="Via Palhoça (SC)"/>
    <hyperlink ref="A57" r:id="rId130" display="Norte Saúde (RO)"/>
    <hyperlink ref="A31" r:id="rId131" display="Novo Este ()"/>
    <hyperlink ref="A10" r:id="rId132" display="O Girassol"/>
    <hyperlink ref="A58" r:id="rId133" display="Folha de Pernambuco (PE)"/>
    <hyperlink ref="A32" r:id="rId134" display="Planeta Universitário (BR)"/>
    <hyperlink ref="A120" r:id="rId135" display="Navegador (MT)"/>
    <hyperlink ref="A59" r:id="rId136" display="Santa Cararina Hoje (SC)"/>
    <hyperlink ref="A60" r:id="rId137" display="Navegador (MT)"/>
    <hyperlink ref="A45" r:id="rId138" display="Jornal da Manhã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13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2011-09-12T21:46:25Z</cp:lastPrinted>
  <dcterms:created xsi:type="dcterms:W3CDTF">2011-09-12T21:30:48Z</dcterms:created>
  <dcterms:modified xsi:type="dcterms:W3CDTF">2011-09-27T18:37:09Z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